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6" activeTab="14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基本支出8!$B$1:$F$16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一般预算支出7!$B$1:$G$17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<sst xmlns="http://schemas.openxmlformats.org/spreadsheetml/2006/main" count="729" uniqueCount="309">
  <si>
    <t>2022年庄河市部门预算表</t>
  </si>
  <si>
    <t>预算单位：庄河市交通运输局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</si>
  <si>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</si>
  <si>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</si>
  <si>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</si>
  <si>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</si>
  <si>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</si>
  <si>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</si>
  <si>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</si>
  <si>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</si>
  <si>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</si>
  <si>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</si>
  <si>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</si>
  <si>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</si>
  <si>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</si>
  <si>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</si>
  <si>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</si>
  <si>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</si>
  <si>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</si>
  <si>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</si>
  <si>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</si>
  <si>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</si>
  <si>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</si>
  <si>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</si>
  <si>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</si>
  <si>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</si>
  <si>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</si>
  <si>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</si>
  <si>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</si>
  <si>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</si>
  <si>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</si>
  <si>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</si>
  <si>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</si>
  <si>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</si>
  <si>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</si>
  <si>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</si>
  <si>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</si>
  <si>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</si>
  <si>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</si>
  <si>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</si>
  <si>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</si>
  <si>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</si>
  <si>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</si>
  <si>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</si>
  <si>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</si>
  <si>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</si>
  <si>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</si>
  <si>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</si>
  <si>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</si>
  <si>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</si>
  <si>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</si>
  <si>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</si>
  <si>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</si>
  <si>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</si>
  <si>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</si>
  <si>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</si>
  <si>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</si>
  <si>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</si>
  <si>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</si>
  <si>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</si>
  <si>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</si>
  <si>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</si>
  <si>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</si>
  <si>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</si>
  <si>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</si>
  <si>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</si>
  <si>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</si>
  <si>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</si>
  <si>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</si>
  <si>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</si>
  <si>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</si>
  <si>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</si>
  <si>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</si>
  <si>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</si>
  <si>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</si>
  <si>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庄河市交通运输局部门</t>
  </si>
  <si>
    <t>庄河市交通运输局本级</t>
  </si>
  <si>
    <t>庄河市交通运输事业发展中心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</si>
  <si>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</si>
  <si>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</si>
  <si>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</si>
  <si>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</si>
  <si>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</si>
  <si>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</si>
  <si>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</si>
  <si>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</si>
  <si>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</si>
  <si>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科目编码</t>
  </si>
  <si>
    <t>科目名称</t>
  </si>
  <si>
    <t>庄河市交通运输局（本级）</t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</si>
  <si>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</si>
  <si>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</si>
  <si>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</si>
  <si>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 行政事业单位养老支出</t>
    </r>
  </si>
  <si>
    <t>2080501</t>
  </si>
  <si>
    <r>
      <rPr>
        <sz val="11"/>
        <rFont val="宋体"/>
        <charset val="134"/>
      </rPr>
      <t>  行政单位离退休</t>
    </r>
  </si>
  <si>
    <t>2080505</t>
  </si>
  <si>
    <r>
      <rPr>
        <sz val="11"/>
        <rFont val="宋体"/>
        <charset val="134"/>
      </rPr>
      <t>  机关事业单位基本养老保险缴费支出</t>
    </r>
  </si>
  <si>
    <t>20825</t>
  </si>
  <si>
    <r>
      <rPr>
        <sz val="11"/>
        <rFont val="宋体"/>
        <charset val="134"/>
      </rPr>
      <t> 其他生活救助</t>
    </r>
  </si>
  <si>
    <t>2082501</t>
  </si>
  <si>
    <r>
      <rPr>
        <sz val="11"/>
        <rFont val="宋体"/>
        <charset val="134"/>
      </rPr>
      <t>  其他城市生活救助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</si>
  <si>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</si>
  <si>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</si>
  <si>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</si>
  <si>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 行政事业单位医疗</t>
    </r>
  </si>
  <si>
    <t>2101101</t>
  </si>
  <si>
    <r>
      <rPr>
        <sz val="11"/>
        <rFont val="宋体"/>
        <charset val="134"/>
      </rPr>
      <t>  行政单位医疗</t>
    </r>
  </si>
  <si>
    <t>2101103</t>
  </si>
  <si>
    <r>
      <rPr>
        <sz val="11"/>
        <rFont val="宋体"/>
        <charset val="134"/>
      </rPr>
      <t>  公务员医疗补助</t>
    </r>
  </si>
  <si>
    <t>214</t>
  </si>
  <si>
    <r>
      <rPr>
        <sz val="11"/>
        <rFont val="宋体"/>
        <charset val="134"/>
      </rPr>
      <t>交通运输支出</t>
    </r>
  </si>
  <si>
    <t>21401</t>
  </si>
  <si>
    <r>
      <rPr>
        <sz val="11"/>
        <rFont val="宋体"/>
        <charset val="134"/>
      </rPr>
      <t> 公路水路运输</t>
    </r>
  </si>
  <si>
    <t>2140101</t>
  </si>
  <si>
    <r>
      <rPr>
        <sz val="11"/>
        <rFont val="宋体"/>
        <charset val="134"/>
      </rPr>
      <t>  行政运行</t>
    </r>
  </si>
  <si>
    <t>2140199</t>
  </si>
  <si>
    <r>
      <rPr>
        <sz val="11"/>
        <rFont val="宋体"/>
        <charset val="134"/>
      </rPr>
      <t>  其他公路水路运输支出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</si>
  <si>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</si>
  <si>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</si>
  <si>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</si>
  <si>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 住房改革支出</t>
    </r>
  </si>
  <si>
    <t>2210201</t>
  </si>
  <si>
    <r>
      <rPr>
        <sz val="11"/>
        <rFont val="宋体"/>
        <charset val="134"/>
      </rPr>
      <t>  住房公积金</t>
    </r>
  </si>
  <si>
    <t>2210203</t>
  </si>
  <si>
    <r>
      <rPr>
        <sz val="11"/>
        <rFont val="宋体"/>
        <charset val="134"/>
      </rPr>
      <t>  购房补贴</t>
    </r>
  </si>
  <si>
    <t>  事业单位离退休</t>
  </si>
  <si>
    <t>  事业单位医疗</t>
  </si>
  <si>
    <t xml:space="preserve">  支出经济分类预算表</t>
  </si>
  <si>
    <t>附表5</t>
  </si>
  <si>
    <t>预算单位/支出经济分类科目</t>
  </si>
  <si>
    <r>
      <rPr>
        <b/>
        <sz val="11"/>
        <rFont val="宋体"/>
        <charset val="134"/>
      </rPr>
      <t>合 计</t>
    </r>
  </si>
  <si>
    <t>庄河市交通局部门</t>
  </si>
  <si>
    <t>301  工资福利支出</t>
  </si>
  <si>
    <t xml:space="preserve">   30101  基本工资</t>
  </si>
  <si>
    <t xml:space="preserve">   30102  津贴补贴</t>
  </si>
  <si>
    <t xml:space="preserve">   30108  机关事业单位基本养老保险缴费</t>
  </si>
  <si>
    <t xml:space="preserve">   30110  职工基本医疗保险缴费</t>
  </si>
  <si>
    <t xml:space="preserve">   30111  公务员医疗补助缴费</t>
  </si>
  <si>
    <t xml:space="preserve">   30112  其他社会保障缴费</t>
  </si>
  <si>
    <t xml:space="preserve">   30113  住房公积金</t>
  </si>
  <si>
    <t>302  商品和服务支出</t>
  </si>
  <si>
    <t xml:space="preserve">   30201  办公费</t>
  </si>
  <si>
    <t xml:space="preserve">   30202  印刷费</t>
  </si>
  <si>
    <t xml:space="preserve">   30205  水费</t>
  </si>
  <si>
    <t xml:space="preserve">   30206  电费</t>
  </si>
  <si>
    <t xml:space="preserve">   30207  邮电费</t>
  </si>
  <si>
    <t xml:space="preserve">   30208  取暖费</t>
  </si>
  <si>
    <t xml:space="preserve">   30211  差旅费</t>
  </si>
  <si>
    <t xml:space="preserve">   30217  公务接待费</t>
  </si>
  <si>
    <t xml:space="preserve">   30227  委托业务费</t>
  </si>
  <si>
    <t xml:space="preserve">   30228  工会经费</t>
  </si>
  <si>
    <t xml:space="preserve">   30229  福利费</t>
  </si>
  <si>
    <t xml:space="preserve">   30231  公务用车运行维护费</t>
  </si>
  <si>
    <t xml:space="preserve">   30239  其他交通费用</t>
  </si>
  <si>
    <t xml:space="preserve">   30299  其他商品和服务支出</t>
  </si>
  <si>
    <t>303  对个人和家庭的补助</t>
  </si>
  <si>
    <t xml:space="preserve">   30301  离休费</t>
  </si>
  <si>
    <t xml:space="preserve">   30302  退休费</t>
  </si>
  <si>
    <t xml:space="preserve">   30305  生活补助</t>
  </si>
  <si>
    <t xml:space="preserve">   30309  奖励金</t>
  </si>
  <si>
    <t>财政拨款预算总表</t>
  </si>
  <si>
    <t>附表6</t>
  </si>
  <si>
    <t>收入总计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</si>
  <si>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</si>
  <si>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</si>
  <si>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预算单位/支出功能分类科目</t>
  </si>
  <si>
    <t>人员经费</t>
  </si>
  <si>
    <t>公用经费</t>
  </si>
  <si>
    <t>208  社会保障和就业支出</t>
  </si>
  <si>
    <t xml:space="preserve">     05 行政事业单位养老支出   </t>
  </si>
  <si>
    <t xml:space="preserve">     2080501 行政单位离退休</t>
  </si>
  <si>
    <t xml:space="preserve">     2080505 机关事业单位基本养老保险缴费支出</t>
  </si>
  <si>
    <t xml:space="preserve">     25 其他生活救助</t>
  </si>
  <si>
    <t xml:space="preserve">     2082501 其他城市生活救助</t>
  </si>
  <si>
    <t>210  卫生健康支出</t>
  </si>
  <si>
    <t xml:space="preserve">     11 行政事业单位医疗</t>
  </si>
  <si>
    <t xml:space="preserve">     2101101 行政单位医疗</t>
  </si>
  <si>
    <t xml:space="preserve">     2101103 公务员医疗补助</t>
  </si>
  <si>
    <t>214  交通运输支出</t>
  </si>
  <si>
    <t xml:space="preserve">     01 公路水路运输</t>
  </si>
  <si>
    <t xml:space="preserve">     2140101  行政运行</t>
  </si>
  <si>
    <t xml:space="preserve">     2140199 其他公路水路运输支出</t>
  </si>
  <si>
    <t>221  住房保障支出</t>
  </si>
  <si>
    <t xml:space="preserve">     02 住房改革支出</t>
  </si>
  <si>
    <t xml:space="preserve">     2210201 住房公积金</t>
  </si>
  <si>
    <t xml:space="preserve">     2210203 购房补贴</t>
  </si>
  <si>
    <t xml:space="preserve">     2080502 事业单位离退休</t>
  </si>
  <si>
    <t xml:space="preserve">     2101102 事业单位医疗</t>
  </si>
  <si>
    <t xml:space="preserve">     2210202 提租补贴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</si>
  <si>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</si>
  <si>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</si>
  <si>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</si>
  <si>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</si>
  <si>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</si>
  <si>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 xml:space="preserve"> 庄河市交通运输局本级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</si>
  <si>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</si>
  <si>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</si>
  <si>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</si>
  <si>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</si>
  <si>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</si>
  <si>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</si>
  <si>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30108</t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</si>
  <si>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</si>
  <si>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</si>
  <si>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 职工基本医疗保险缴费</t>
    </r>
  </si>
  <si>
    <t>30111</t>
  </si>
  <si>
    <r>
      <rPr>
        <sz val="11"/>
        <rFont val="宋体"/>
        <charset val="134"/>
      </rPr>
      <t> 公务员医疗补助缴费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</si>
  <si>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</si>
  <si>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</si>
  <si>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</si>
  <si>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</si>
  <si>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</si>
  <si>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</si>
  <si>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</si>
  <si>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</si>
  <si>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</si>
  <si>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</si>
  <si>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</si>
  <si>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</si>
  <si>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</si>
  <si>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</si>
  <si>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</si>
  <si>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</si>
  <si>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30208</t>
  </si>
  <si>
    <r>
      <rPr>
        <sz val="11"/>
        <rFont val="宋体"/>
        <charset val="134"/>
      </rPr>
      <t> 取暖费</t>
    </r>
  </si>
  <si>
    <t>30211</t>
  </si>
  <si>
    <r>
      <rPr>
        <sz val="11"/>
        <rFont val="宋体"/>
        <charset val="134"/>
      </rPr>
      <t> 差旅费</t>
    </r>
  </si>
  <si>
    <t>30217</t>
  </si>
  <si>
    <r>
      <rPr>
        <sz val="11"/>
        <rFont val="宋体"/>
        <charset val="134"/>
      </rPr>
      <t> 公务接待费</t>
    </r>
  </si>
  <si>
    <t>30227</t>
  </si>
  <si>
    <r>
      <rPr>
        <sz val="11"/>
        <rFont val="宋体"/>
        <charset val="134"/>
      </rPr>
      <t> 委托业务费</t>
    </r>
  </si>
  <si>
    <t>30228</t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</si>
  <si>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</si>
  <si>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</si>
  <si>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</si>
  <si>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</si>
  <si>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</si>
  <si>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</si>
  <si>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</si>
  <si>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</si>
  <si>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</si>
  <si>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</si>
  <si>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</si>
  <si>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30301</t>
  </si>
  <si>
    <r>
      <rPr>
        <sz val="11"/>
        <rFont val="宋体"/>
        <charset val="134"/>
      </rPr>
      <t> 离休费</t>
    </r>
  </si>
  <si>
    <t>30302</t>
  </si>
  <si>
    <r>
      <rPr>
        <sz val="11"/>
        <rFont val="宋体"/>
        <charset val="134"/>
      </rPr>
      <t> 退休费</t>
    </r>
  </si>
  <si>
    <t>30305</t>
  </si>
  <si>
    <r>
      <rPr>
        <sz val="11"/>
        <rFont val="宋体"/>
        <charset val="134"/>
      </rPr>
      <t> 生活补助</t>
    </r>
  </si>
  <si>
    <t>30309</t>
  </si>
  <si>
    <r>
      <rPr>
        <sz val="11"/>
        <rFont val="宋体"/>
        <charset val="134"/>
      </rPr>
      <t> 奖励金</t>
    </r>
  </si>
  <si>
    <t xml:space="preserve"> 庄河市交通运输事业发展中心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</si>
  <si>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</si>
  <si>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</si>
  <si>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</si>
  <si>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</si>
  <si>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</si>
  <si>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</si>
  <si>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</si>
  <si>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</si>
  <si>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备注“此表无数据，为空表”。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</si>
  <si>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</si>
  <si>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</si>
  <si>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</si>
  <si>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</si>
  <si>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</si>
  <si>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</si>
  <si>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</si>
  <si>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</si>
  <si>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</si>
  <si>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</si>
  <si>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</si>
  <si>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</si>
  <si>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</si>
  <si>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</si>
  <si>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</si>
  <si>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</si>
  <si>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</si>
  <si>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</si>
  <si>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</si>
  <si>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庄河市交通运输局</t>
  </si>
  <si>
    <r>
      <rPr>
        <sz val="11"/>
        <rFont val="宋体"/>
        <charset val="134"/>
      </rPr>
      <t>铁路留守人员工资2022</t>
    </r>
  </si>
  <si>
    <t>31-部门项目</t>
  </si>
  <si>
    <r>
      <rPr>
        <sz val="11"/>
        <rFont val="宋体"/>
        <charset val="134"/>
      </rPr>
      <t>运管工本费</t>
    </r>
  </si>
  <si>
    <r>
      <rPr>
        <sz val="11"/>
        <rFont val="宋体"/>
        <charset val="134"/>
      </rPr>
      <t>海关协管员工资</t>
    </r>
  </si>
  <si>
    <r>
      <rPr>
        <sz val="11"/>
        <rFont val="宋体"/>
        <charset val="134"/>
      </rPr>
      <t>整治海上非法营运和三无船艇执法</t>
    </r>
  </si>
  <si>
    <r>
      <rPr>
        <sz val="11"/>
        <rFont val="宋体"/>
        <charset val="134"/>
      </rPr>
      <t>常态化打击非法营运和交通秩序执法行动</t>
    </r>
  </si>
  <si>
    <r>
      <rPr>
        <sz val="11"/>
        <rFont val="宋体"/>
        <charset val="134"/>
      </rPr>
      <t>治理超限超载工作经费</t>
    </r>
  </si>
  <si>
    <r>
      <rPr>
        <sz val="9"/>
        <rFont val="宋体"/>
        <charset val="134"/>
      </rPr>
      <t>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</si>
  <si>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</si>
  <si>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</si>
  <si>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</si>
  <si>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</si>
  <si>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</si>
  <si>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</si>
  <si>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</si>
  <si>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</si>
  <si>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 xml:space="preserve">   单位</t>
  </si>
  <si>
    <r>
      <rPr>
        <sz val="10"/>
        <rFont val="宋体"/>
        <charset val="134"/>
      </rPr>
      <t>备注</t>
    </r>
    <r>
      <rPr>
        <sz val="11"/>
        <color rgb="FF000000"/>
        <rFont val="宋体"/>
        <charset val="134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rgb="FF000000"/>
        <rFont val="宋体"/>
        <charset val="134"/>
        <scheme val="minor"/>
      </rPr>
      <t>”</t>
    </r>
    <r>
      <rPr>
        <sz val="10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</si>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</sst>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name val="宋体"/>
      <charset val="134"/>
    </font>
    <font>
      <sz val="9"/>
      <color rgb="FFC0C0C0"/>
      <name val="SimSun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0"/>
      <color rgb="FFC0C0C0"/>
      <name val="宋体"/>
      <charset val="134"/>
    </font>
    <font>
      <b/>
      <sz val="8"/>
      <name val="宋体"/>
      <charset val="134"/>
    </font>
    <font>
      <b/>
      <sz val="11"/>
      <color indexed="8"/>
      <name val="宋体"/>
      <charset val="1"/>
      <scheme val="minor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9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4" borderId="20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21" borderId="21" applyNumberFormat="0" applyAlignment="0" applyProtection="0">
      <alignment vertical="center"/>
    </xf>
    <xf numFmtId="0" fontId="44" fillId="21" borderId="19" applyNumberFormat="0" applyAlignment="0" applyProtection="0">
      <alignment vertical="center"/>
    </xf>
    <xf numFmtId="0" fontId="41" fillId="29" borderId="24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9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4" fontId="14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right" vertical="center"/>
    </xf>
    <xf numFmtId="0" fontId="17" fillId="4" borderId="5" xfId="0" applyNumberFormat="1" applyFont="1" applyFill="1" applyBorder="1" applyAlignment="1">
      <alignment horizontal="left" vertical="center" wrapText="1"/>
    </xf>
    <xf numFmtId="4" fontId="4" fillId="0" borderId="1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76" fontId="18" fillId="0" borderId="5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0" fillId="2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14" fillId="0" borderId="5" xfId="0" applyNumberFormat="1" applyFont="1" applyBorder="1" applyAlignment="1">
      <alignment horizontal="right" vertical="center"/>
    </xf>
    <xf numFmtId="0" fontId="21" fillId="0" borderId="5" xfId="0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5" fillId="5" borderId="4" xfId="0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4" fontId="3" fillId="5" borderId="5" xfId="0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7" fontId="2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32" t="s">
        <v>0</v>
      </c>
    </row>
    <row r="2" ht="84.95" customHeight="1" spans="1:1">
      <c r="A2" s="133" t="s">
        <v>1</v>
      </c>
    </row>
    <row r="3" ht="146.65" customHeight="1" spans="1:1">
      <c r="A3" s="134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B7" sqref="B7"/>
    </sheetView>
  </sheetViews>
  <sheetFormatPr defaultColWidth="10" defaultRowHeight="13.5" outlineLevelRow="7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253</v>
      </c>
      <c r="C1" s="57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254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255</v>
      </c>
      <c r="C3" s="6"/>
      <c r="D3" s="58"/>
      <c r="E3" s="5"/>
      <c r="F3" s="5"/>
      <c r="G3" s="5"/>
      <c r="H3" s="7" t="s">
        <v>6</v>
      </c>
      <c r="I3" s="3"/>
    </row>
    <row r="4" ht="24.4" customHeight="1" spans="1:9">
      <c r="A4" s="8"/>
      <c r="B4" s="59" t="s">
        <v>166</v>
      </c>
      <c r="C4" s="9" t="s">
        <v>12</v>
      </c>
      <c r="D4" s="9" t="s">
        <v>256</v>
      </c>
      <c r="E4" s="9" t="s">
        <v>257</v>
      </c>
      <c r="F4" s="9"/>
      <c r="G4" s="9"/>
      <c r="H4" s="9" t="s">
        <v>258</v>
      </c>
      <c r="I4" s="3"/>
    </row>
    <row r="5" ht="24.4" customHeight="1" spans="1:9">
      <c r="A5" s="8"/>
      <c r="B5" s="59"/>
      <c r="C5" s="9"/>
      <c r="D5" s="9"/>
      <c r="E5" s="9" t="s">
        <v>71</v>
      </c>
      <c r="F5" s="9" t="s">
        <v>259</v>
      </c>
      <c r="G5" s="9" t="s">
        <v>260</v>
      </c>
      <c r="H5" s="9"/>
      <c r="I5" s="3"/>
    </row>
    <row r="6" ht="22.9" customHeight="1" spans="1:9">
      <c r="A6" s="11"/>
      <c r="B6" s="60" t="s">
        <v>74</v>
      </c>
      <c r="C6" s="42"/>
      <c r="D6" s="42"/>
      <c r="E6" s="42"/>
      <c r="F6" s="42"/>
      <c r="G6" s="42"/>
      <c r="H6" s="42"/>
      <c r="I6" s="16"/>
    </row>
    <row r="7" ht="22.9" customHeight="1" spans="1:9">
      <c r="A7" s="8"/>
      <c r="B7" s="61" t="s">
        <v>75</v>
      </c>
      <c r="C7" s="62">
        <v>24</v>
      </c>
      <c r="D7" s="62"/>
      <c r="E7" s="62">
        <v>21</v>
      </c>
      <c r="F7" s="62"/>
      <c r="G7" s="62">
        <v>21</v>
      </c>
      <c r="H7" s="62">
        <v>3</v>
      </c>
      <c r="I7" s="3"/>
    </row>
    <row r="8" ht="21.75" customHeight="1" spans="1:9">
      <c r="A8" s="20"/>
      <c r="B8" s="63" t="s">
        <v>261</v>
      </c>
      <c r="C8" s="64"/>
      <c r="D8" s="64"/>
      <c r="E8" s="64"/>
      <c r="F8" s="64"/>
      <c r="G8" s="64"/>
      <c r="H8" s="65"/>
      <c r="I8" s="21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pane ySplit="4" topLeftCell="A5" activePane="bottomLeft" state="frozen"/>
      <selection/>
      <selection pane="bottomLeft" activeCell="C22" sqref="C22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262</v>
      </c>
      <c r="C2" s="4"/>
      <c r="D2" s="4"/>
      <c r="E2" s="4"/>
      <c r="F2" s="3" t="s">
        <v>3</v>
      </c>
    </row>
    <row r="3" ht="22.5" customHeight="1" spans="1:6">
      <c r="A3" s="8"/>
      <c r="B3" s="53" t="s">
        <v>263</v>
      </c>
      <c r="C3" s="5"/>
      <c r="D3" s="5"/>
      <c r="E3" s="7" t="s">
        <v>6</v>
      </c>
      <c r="F3" s="3"/>
    </row>
    <row r="4" ht="27.75" customHeight="1" spans="1:6">
      <c r="A4" s="8"/>
      <c r="B4" s="55" t="s">
        <v>80</v>
      </c>
      <c r="C4" s="9" t="s">
        <v>12</v>
      </c>
      <c r="D4" s="9" t="s">
        <v>82</v>
      </c>
      <c r="E4" s="9" t="s">
        <v>83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264</v>
      </c>
      <c r="C6" s="42"/>
      <c r="D6" s="42"/>
      <c r="E6" s="42"/>
    </row>
    <row r="7" ht="27.75" customHeight="1" spans="2:5">
      <c r="B7" s="17" t="s">
        <v>265</v>
      </c>
      <c r="C7" s="42"/>
      <c r="D7" s="42"/>
      <c r="E7" s="42"/>
    </row>
    <row r="8" ht="27.75" customHeight="1" spans="2:5">
      <c r="B8" s="17" t="s">
        <v>266</v>
      </c>
      <c r="C8" s="12"/>
      <c r="D8" s="12"/>
      <c r="E8" s="12"/>
    </row>
    <row r="9" ht="27.75" customHeight="1" spans="2:5">
      <c r="B9" s="17" t="s">
        <v>267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56" t="s">
        <v>261</v>
      </c>
    </row>
    <row r="17" spans="3:3">
      <c r="C17" t="s">
        <v>268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pane ySplit="4" topLeftCell="A5" activePane="bottomLeft" state="frozen"/>
      <selection/>
      <selection pane="bottomLeft" activeCell="D24" sqref="D24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0"/>
      <c r="B1" s="37"/>
      <c r="C1" s="51"/>
      <c r="D1" s="51"/>
      <c r="E1" s="51"/>
      <c r="F1" s="52"/>
    </row>
    <row r="2" ht="22.9" customHeight="1" spans="1:6">
      <c r="A2" s="8"/>
      <c r="B2" s="4" t="s">
        <v>269</v>
      </c>
      <c r="C2" s="4"/>
      <c r="D2" s="4"/>
      <c r="E2" s="4"/>
      <c r="F2" s="3" t="s">
        <v>3</v>
      </c>
    </row>
    <row r="3" ht="19.5" customHeight="1" spans="1:6">
      <c r="A3" s="45"/>
      <c r="B3" s="53" t="s">
        <v>270</v>
      </c>
      <c r="C3" s="5"/>
      <c r="D3" s="5"/>
      <c r="E3" s="7" t="s">
        <v>6</v>
      </c>
      <c r="F3" s="54"/>
    </row>
    <row r="4" ht="24.4" customHeight="1" spans="1:6">
      <c r="A4" s="8"/>
      <c r="B4" s="55" t="s">
        <v>80</v>
      </c>
      <c r="C4" s="9" t="s">
        <v>12</v>
      </c>
      <c r="D4" s="9" t="s">
        <v>82</v>
      </c>
      <c r="E4" s="9" t="s">
        <v>83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271</v>
      </c>
      <c r="C6" s="42"/>
      <c r="D6" s="42"/>
      <c r="E6" s="42"/>
    </row>
    <row r="7" ht="24.75" customHeight="1" spans="2:5">
      <c r="B7" s="17" t="s">
        <v>272</v>
      </c>
      <c r="C7" s="42"/>
      <c r="D7" s="42"/>
      <c r="E7" s="42"/>
    </row>
    <row r="8" ht="24.75" customHeight="1" spans="2:5">
      <c r="B8" s="17" t="s">
        <v>273</v>
      </c>
      <c r="C8" s="12"/>
      <c r="D8" s="12"/>
      <c r="E8" s="12"/>
    </row>
    <row r="9" ht="24.75" customHeight="1" spans="2:5">
      <c r="B9" s="17" t="s">
        <v>274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56" t="s">
        <v>261</v>
      </c>
    </row>
    <row r="16" spans="3:3">
      <c r="C16" t="s">
        <v>268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275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276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277</v>
      </c>
      <c r="C4" s="9" t="s">
        <v>278</v>
      </c>
      <c r="D4" s="9" t="s">
        <v>279</v>
      </c>
      <c r="E4" s="9" t="s">
        <v>280</v>
      </c>
      <c r="F4" s="9" t="s">
        <v>12</v>
      </c>
      <c r="G4" s="9" t="s">
        <v>84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v>156.4</v>
      </c>
      <c r="G6" s="42">
        <v>156.4</v>
      </c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281</v>
      </c>
      <c r="D7" s="18" t="s">
        <v>282</v>
      </c>
      <c r="E7" s="17" t="s">
        <v>283</v>
      </c>
      <c r="F7" s="15">
        <v>2.4</v>
      </c>
      <c r="G7" s="15">
        <v>2.4</v>
      </c>
      <c r="H7" s="15"/>
      <c r="I7" s="15"/>
      <c r="J7" s="15"/>
      <c r="K7" s="15"/>
      <c r="L7" s="48"/>
    </row>
    <row r="8" ht="30" customHeight="1" spans="1:12">
      <c r="A8" s="43"/>
      <c r="B8" s="44">
        <v>2</v>
      </c>
      <c r="C8" s="17" t="s">
        <v>281</v>
      </c>
      <c r="D8" s="18" t="s">
        <v>284</v>
      </c>
      <c r="E8" s="17" t="s">
        <v>283</v>
      </c>
      <c r="F8" s="15">
        <v>13</v>
      </c>
      <c r="G8" s="15">
        <v>13</v>
      </c>
      <c r="H8" s="15"/>
      <c r="I8" s="15"/>
      <c r="J8" s="15"/>
      <c r="K8" s="15"/>
      <c r="L8" s="48"/>
    </row>
    <row r="9" ht="30" customHeight="1" spans="1:12">
      <c r="A9" s="43"/>
      <c r="B9" s="44">
        <v>3</v>
      </c>
      <c r="C9" s="17" t="s">
        <v>281</v>
      </c>
      <c r="D9" s="18" t="s">
        <v>285</v>
      </c>
      <c r="E9" s="17" t="s">
        <v>283</v>
      </c>
      <c r="F9" s="15">
        <v>56</v>
      </c>
      <c r="G9" s="15">
        <v>56</v>
      </c>
      <c r="H9" s="15"/>
      <c r="I9" s="15"/>
      <c r="J9" s="15"/>
      <c r="K9" s="15"/>
      <c r="L9" s="48"/>
    </row>
    <row r="10" ht="30" customHeight="1" spans="1:12">
      <c r="A10" s="43"/>
      <c r="B10" s="44">
        <v>4</v>
      </c>
      <c r="C10" s="17" t="s">
        <v>281</v>
      </c>
      <c r="D10" s="18" t="s">
        <v>286</v>
      </c>
      <c r="E10" s="17" t="s">
        <v>283</v>
      </c>
      <c r="F10" s="15">
        <v>35</v>
      </c>
      <c r="G10" s="15">
        <v>35</v>
      </c>
      <c r="H10" s="15"/>
      <c r="I10" s="15"/>
      <c r="J10" s="15"/>
      <c r="K10" s="15"/>
      <c r="L10" s="48"/>
    </row>
    <row r="11" ht="30" customHeight="1" spans="1:12">
      <c r="A11" s="43"/>
      <c r="B11" s="44">
        <v>5</v>
      </c>
      <c r="C11" s="17" t="s">
        <v>281</v>
      </c>
      <c r="D11" s="18" t="s">
        <v>287</v>
      </c>
      <c r="E11" s="17" t="s">
        <v>283</v>
      </c>
      <c r="F11" s="15">
        <v>35</v>
      </c>
      <c r="G11" s="15">
        <v>35</v>
      </c>
      <c r="H11" s="15"/>
      <c r="I11" s="15"/>
      <c r="J11" s="15"/>
      <c r="K11" s="15"/>
      <c r="L11" s="48"/>
    </row>
    <row r="12" ht="30" customHeight="1" spans="1:12">
      <c r="A12" s="43"/>
      <c r="B12" s="44">
        <v>6</v>
      </c>
      <c r="C12" s="17" t="s">
        <v>281</v>
      </c>
      <c r="D12" s="18" t="s">
        <v>288</v>
      </c>
      <c r="E12" s="17" t="s">
        <v>283</v>
      </c>
      <c r="F12" s="15">
        <v>15</v>
      </c>
      <c r="G12" s="15">
        <v>15</v>
      </c>
      <c r="H12" s="15"/>
      <c r="I12" s="15"/>
      <c r="J12" s="15"/>
      <c r="K12" s="15"/>
      <c r="L12" s="48"/>
    </row>
    <row r="13" ht="30" customHeight="1" spans="1:12">
      <c r="A13" s="43"/>
      <c r="B13" s="44"/>
      <c r="C13" s="17"/>
      <c r="D13" s="17"/>
      <c r="E13" s="17"/>
      <c r="F13" s="15"/>
      <c r="G13" s="15"/>
      <c r="H13" s="15"/>
      <c r="I13" s="15"/>
      <c r="J13" s="15"/>
      <c r="K13" s="15"/>
      <c r="L13" s="48"/>
    </row>
    <row r="14" ht="22.5" customHeight="1" spans="1:12">
      <c r="A14" s="45"/>
      <c r="B14" s="46" t="s">
        <v>289</v>
      </c>
      <c r="C14" s="47"/>
      <c r="D14" s="47"/>
      <c r="E14" s="47"/>
      <c r="F14" s="47"/>
      <c r="G14" s="47"/>
      <c r="H14" s="47"/>
      <c r="I14" s="47"/>
      <c r="J14" s="47"/>
      <c r="K14" s="49"/>
      <c r="L14" s="21"/>
    </row>
  </sheetData>
  <mergeCells count="13">
    <mergeCell ref="B1:C1"/>
    <mergeCell ref="B2:K2"/>
    <mergeCell ref="B3:C3"/>
    <mergeCell ref="G4:I4"/>
    <mergeCell ref="B14:K14"/>
    <mergeCell ref="A7:A13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C11" sqref="C11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37</v>
      </c>
      <c r="C1" s="24" t="s">
        <v>37</v>
      </c>
      <c r="D1" s="24" t="s">
        <v>37</v>
      </c>
      <c r="E1" s="24" t="s">
        <v>37</v>
      </c>
    </row>
    <row r="2" ht="28.5" customHeight="1" spans="1:7">
      <c r="A2" s="25" t="s">
        <v>290</v>
      </c>
      <c r="B2" s="25" t="s">
        <v>291</v>
      </c>
      <c r="C2" s="25" t="s">
        <v>291</v>
      </c>
      <c r="D2" s="25" t="s">
        <v>291</v>
      </c>
      <c r="E2" s="25" t="s">
        <v>291</v>
      </c>
      <c r="G2" s="26"/>
    </row>
    <row r="3" ht="17.25" customHeight="1" spans="1:5">
      <c r="A3" s="27" t="s">
        <v>292</v>
      </c>
      <c r="B3" s="24" t="s">
        <v>37</v>
      </c>
      <c r="C3" s="24" t="s">
        <v>37</v>
      </c>
      <c r="D3" s="24" t="s">
        <v>37</v>
      </c>
      <c r="E3" s="28" t="s">
        <v>6</v>
      </c>
    </row>
    <row r="4" ht="39.75" customHeight="1" spans="1:5">
      <c r="A4" s="29" t="s">
        <v>68</v>
      </c>
      <c r="B4" s="29" t="s">
        <v>293</v>
      </c>
      <c r="C4" s="30" t="s">
        <v>294</v>
      </c>
      <c r="D4" s="30"/>
      <c r="E4" s="30"/>
    </row>
    <row r="5" ht="39.75" customHeight="1" spans="1:5">
      <c r="A5" s="29"/>
      <c r="B5" s="29"/>
      <c r="C5" s="31" t="s">
        <v>295</v>
      </c>
      <c r="D5" s="31" t="s">
        <v>296</v>
      </c>
      <c r="E5" s="31" t="s">
        <v>297</v>
      </c>
    </row>
    <row r="6" ht="30.75" customHeight="1" spans="1:5">
      <c r="A6" s="32" t="s">
        <v>81</v>
      </c>
      <c r="B6" s="33" t="s">
        <v>37</v>
      </c>
      <c r="C6" s="33" t="s">
        <v>37</v>
      </c>
      <c r="D6" s="33" t="s">
        <v>37</v>
      </c>
      <c r="E6" s="33" t="s">
        <v>37</v>
      </c>
    </row>
    <row r="7" ht="30.75" customHeight="1" spans="1:5">
      <c r="A7" s="32" t="s">
        <v>298</v>
      </c>
      <c r="B7" s="34"/>
      <c r="C7" s="34"/>
      <c r="D7" s="34"/>
      <c r="E7" s="34"/>
    </row>
    <row r="8" ht="23.25" customHeight="1" spans="1:5">
      <c r="A8" s="35" t="s">
        <v>299</v>
      </c>
      <c r="B8" s="36"/>
      <c r="C8" s="36"/>
      <c r="D8" s="36"/>
      <c r="E8" s="36"/>
    </row>
    <row r="11" spans="3:3">
      <c r="C11" s="22" t="s">
        <v>268</v>
      </c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C12" sqref="C12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300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301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302</v>
      </c>
      <c r="C4" s="9" t="s">
        <v>303</v>
      </c>
      <c r="D4" s="9"/>
      <c r="E4" s="9"/>
      <c r="F4" s="9" t="s">
        <v>304</v>
      </c>
      <c r="G4" s="9" t="s">
        <v>305</v>
      </c>
      <c r="H4" s="3"/>
    </row>
    <row r="5" ht="24.4" customHeight="1" spans="2:8">
      <c r="B5" s="9"/>
      <c r="C5" s="9" t="s">
        <v>306</v>
      </c>
      <c r="D5" s="9" t="s">
        <v>307</v>
      </c>
      <c r="E5" s="9" t="s">
        <v>308</v>
      </c>
      <c r="F5" s="9"/>
      <c r="G5" s="9"/>
      <c r="H5" s="10"/>
    </row>
    <row r="6" ht="30.75" customHeight="1" spans="1:8">
      <c r="A6" s="11"/>
      <c r="B6" s="12" t="s">
        <v>131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271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279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261</v>
      </c>
      <c r="C12" s="20"/>
      <c r="D12" s="20"/>
      <c r="E12" s="20"/>
      <c r="F12" s="20"/>
      <c r="G12" s="20"/>
      <c r="H12" s="21"/>
    </row>
    <row r="15" spans="3:3">
      <c r="C15" t="s">
        <v>268</v>
      </c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13" workbookViewId="0">
      <selection activeCell="G14" sqref="G14:H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85"/>
      <c r="B1" s="86"/>
      <c r="C1" s="87"/>
      <c r="F1" s="87"/>
      <c r="G1" s="87" t="s">
        <v>2</v>
      </c>
      <c r="H1" s="87" t="s">
        <v>2</v>
      </c>
      <c r="I1" s="87" t="s">
        <v>2</v>
      </c>
      <c r="J1" s="87" t="s">
        <v>2</v>
      </c>
      <c r="K1" s="87" t="s">
        <v>2</v>
      </c>
      <c r="L1" s="87" t="s">
        <v>2</v>
      </c>
      <c r="M1" s="3" t="s">
        <v>3</v>
      </c>
    </row>
    <row r="2" ht="22.9" customHeight="1" spans="1:13">
      <c r="A2" s="88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88"/>
      <c r="B3" s="89" t="s">
        <v>5</v>
      </c>
      <c r="C3" s="89"/>
      <c r="F3" s="90"/>
      <c r="G3" s="91"/>
      <c r="H3" s="91"/>
      <c r="I3" s="91"/>
      <c r="J3" s="91"/>
      <c r="K3" s="91"/>
      <c r="L3" s="91" t="s">
        <v>6</v>
      </c>
      <c r="M3" s="3"/>
    </row>
    <row r="4" ht="24.4" customHeight="1" spans="1:13">
      <c r="A4" s="88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55"/>
      <c r="L4" s="55"/>
      <c r="M4" s="3"/>
    </row>
    <row r="5" ht="24.4" customHeight="1" spans="1:13">
      <c r="A5" s="88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55"/>
      <c r="L5" s="55"/>
      <c r="M5" s="3"/>
    </row>
    <row r="6" ht="39.2" customHeight="1" spans="1:13">
      <c r="A6" s="92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3"/>
      <c r="B7" s="17" t="s">
        <v>18</v>
      </c>
      <c r="C7" s="94">
        <v>1388.6</v>
      </c>
      <c r="D7" s="17" t="s">
        <v>19</v>
      </c>
      <c r="E7" s="94">
        <v>1232.2</v>
      </c>
      <c r="F7" s="17" t="s">
        <v>20</v>
      </c>
      <c r="G7" s="94"/>
      <c r="H7" s="94"/>
      <c r="I7" s="15"/>
      <c r="J7" s="15"/>
      <c r="K7" s="15"/>
      <c r="L7" s="15"/>
      <c r="M7" s="99"/>
    </row>
    <row r="8" ht="22.9" customHeight="1" spans="1:12">
      <c r="A8" s="93"/>
      <c r="B8" s="17" t="s">
        <v>21</v>
      </c>
      <c r="C8" s="15"/>
      <c r="D8" s="17" t="s">
        <v>22</v>
      </c>
      <c r="E8" s="94">
        <v>1108.38</v>
      </c>
      <c r="F8" s="17" t="s">
        <v>23</v>
      </c>
      <c r="G8" s="94"/>
      <c r="H8" s="94"/>
      <c r="I8" s="15"/>
      <c r="J8" s="15"/>
      <c r="K8" s="15"/>
      <c r="L8" s="15"/>
    </row>
    <row r="9" ht="22.9" customHeight="1" spans="1:12">
      <c r="A9" s="93"/>
      <c r="B9" s="17" t="s">
        <v>24</v>
      </c>
      <c r="C9" s="15"/>
      <c r="D9" s="17" t="s">
        <v>25</v>
      </c>
      <c r="E9" s="94">
        <v>123.82</v>
      </c>
      <c r="F9" s="17" t="s">
        <v>26</v>
      </c>
      <c r="G9" s="94"/>
      <c r="H9" s="94"/>
      <c r="I9" s="15"/>
      <c r="J9" s="15"/>
      <c r="K9" s="15"/>
      <c r="L9" s="15"/>
    </row>
    <row r="10" ht="22.9" customHeight="1" spans="1:12">
      <c r="A10" s="93"/>
      <c r="B10" s="17" t="s">
        <v>27</v>
      </c>
      <c r="C10" s="15"/>
      <c r="D10" s="17" t="s">
        <v>28</v>
      </c>
      <c r="E10" s="15">
        <v>156.4</v>
      </c>
      <c r="F10" s="17" t="s">
        <v>29</v>
      </c>
      <c r="G10" s="94"/>
      <c r="H10" s="94"/>
      <c r="I10" s="15"/>
      <c r="J10" s="15"/>
      <c r="K10" s="15"/>
      <c r="L10" s="15"/>
    </row>
    <row r="11" ht="22.9" customHeight="1" spans="1:12">
      <c r="A11" s="93"/>
      <c r="B11" s="17" t="s">
        <v>30</v>
      </c>
      <c r="C11" s="15"/>
      <c r="D11" s="17" t="s">
        <v>31</v>
      </c>
      <c r="E11" s="15">
        <v>156.4</v>
      </c>
      <c r="F11" s="17" t="s">
        <v>32</v>
      </c>
      <c r="G11" s="94"/>
      <c r="H11" s="94"/>
      <c r="I11" s="15"/>
      <c r="J11" s="15"/>
      <c r="K11" s="15"/>
      <c r="L11" s="15"/>
    </row>
    <row r="12" ht="22.9" customHeight="1" spans="1:12">
      <c r="A12" s="93"/>
      <c r="B12" s="17" t="s">
        <v>33</v>
      </c>
      <c r="C12" s="15"/>
      <c r="D12" s="17" t="s">
        <v>34</v>
      </c>
      <c r="E12" s="15"/>
      <c r="F12" s="17" t="s">
        <v>35</v>
      </c>
      <c r="G12" s="94"/>
      <c r="H12" s="94"/>
      <c r="I12" s="15"/>
      <c r="J12" s="15"/>
      <c r="K12" s="15"/>
      <c r="L12" s="15"/>
    </row>
    <row r="13" ht="22.9" customHeight="1" spans="1:12">
      <c r="A13" s="93"/>
      <c r="B13" s="17" t="s">
        <v>36</v>
      </c>
      <c r="C13" s="15"/>
      <c r="D13" s="17" t="s">
        <v>37</v>
      </c>
      <c r="E13" s="15"/>
      <c r="F13" s="17" t="s">
        <v>38</v>
      </c>
      <c r="G13" s="94"/>
      <c r="H13" s="94"/>
      <c r="I13" s="15"/>
      <c r="J13" s="15"/>
      <c r="K13" s="15"/>
      <c r="L13" s="15"/>
    </row>
    <row r="14" ht="22.9" customHeight="1" spans="1:12">
      <c r="A14" s="93"/>
      <c r="B14" s="17" t="s">
        <v>39</v>
      </c>
      <c r="C14" s="15"/>
      <c r="D14" s="17" t="s">
        <v>37</v>
      </c>
      <c r="E14" s="15"/>
      <c r="F14" s="17" t="s">
        <v>40</v>
      </c>
      <c r="G14" s="94">
        <f>H14</f>
        <v>170.73</v>
      </c>
      <c r="H14" s="94">
        <v>170.73</v>
      </c>
      <c r="I14" s="15"/>
      <c r="J14" s="15"/>
      <c r="K14" s="15"/>
      <c r="L14" s="15"/>
    </row>
    <row r="15" ht="22.9" customHeight="1" spans="1:12">
      <c r="A15" s="93"/>
      <c r="B15" s="17" t="s">
        <v>41</v>
      </c>
      <c r="C15" s="15"/>
      <c r="D15" s="17" t="s">
        <v>37</v>
      </c>
      <c r="E15" s="15"/>
      <c r="F15" s="17" t="s">
        <v>42</v>
      </c>
      <c r="G15" s="94"/>
      <c r="H15" s="94"/>
      <c r="I15" s="15"/>
      <c r="J15" s="15"/>
      <c r="K15" s="15"/>
      <c r="L15" s="15"/>
    </row>
    <row r="16" ht="22.9" customHeight="1" spans="1:12">
      <c r="A16" s="93"/>
      <c r="B16" s="17" t="s">
        <v>37</v>
      </c>
      <c r="C16" s="15"/>
      <c r="D16" s="17" t="s">
        <v>37</v>
      </c>
      <c r="E16" s="15"/>
      <c r="F16" s="17" t="s">
        <v>43</v>
      </c>
      <c r="G16" s="94">
        <f>H16</f>
        <v>99.73</v>
      </c>
      <c r="H16" s="94">
        <v>99.73</v>
      </c>
      <c r="I16" s="15"/>
      <c r="J16" s="15"/>
      <c r="K16" s="15"/>
      <c r="L16" s="15"/>
    </row>
    <row r="17" ht="22.9" customHeight="1" spans="1:12">
      <c r="A17" s="93"/>
      <c r="B17" s="17" t="s">
        <v>37</v>
      </c>
      <c r="C17" s="15"/>
      <c r="D17" s="17" t="s">
        <v>37</v>
      </c>
      <c r="E17" s="15"/>
      <c r="F17" s="17" t="s">
        <v>44</v>
      </c>
      <c r="G17" s="94"/>
      <c r="H17" s="94"/>
      <c r="I17" s="15"/>
      <c r="J17" s="15"/>
      <c r="K17" s="15"/>
      <c r="L17" s="15"/>
    </row>
    <row r="18" ht="22.9" customHeight="1" spans="1:12">
      <c r="A18" s="93"/>
      <c r="B18" s="17" t="s">
        <v>37</v>
      </c>
      <c r="C18" s="15"/>
      <c r="D18" s="17" t="s">
        <v>37</v>
      </c>
      <c r="E18" s="15"/>
      <c r="F18" s="17" t="s">
        <v>45</v>
      </c>
      <c r="G18" s="94"/>
      <c r="H18" s="94"/>
      <c r="I18" s="15"/>
      <c r="J18" s="15"/>
      <c r="K18" s="15"/>
      <c r="L18" s="15"/>
    </row>
    <row r="19" ht="22.9" customHeight="1" spans="1:12">
      <c r="A19" s="93"/>
      <c r="B19" s="17" t="s">
        <v>37</v>
      </c>
      <c r="C19" s="15"/>
      <c r="D19" s="17" t="s">
        <v>37</v>
      </c>
      <c r="E19" s="15"/>
      <c r="F19" s="17" t="s">
        <v>46</v>
      </c>
      <c r="G19" s="94"/>
      <c r="H19" s="94"/>
      <c r="I19" s="15"/>
      <c r="J19" s="15"/>
      <c r="K19" s="15"/>
      <c r="L19" s="15"/>
    </row>
    <row r="20" ht="22.9" customHeight="1" spans="1:12">
      <c r="A20" s="93"/>
      <c r="B20" s="17" t="s">
        <v>37</v>
      </c>
      <c r="C20" s="15"/>
      <c r="D20" s="17" t="s">
        <v>37</v>
      </c>
      <c r="E20" s="15"/>
      <c r="F20" s="17" t="s">
        <v>47</v>
      </c>
      <c r="G20" s="94">
        <f>H20</f>
        <v>944.13</v>
      </c>
      <c r="H20" s="94">
        <v>944.13</v>
      </c>
      <c r="I20" s="15"/>
      <c r="J20" s="15"/>
      <c r="K20" s="15"/>
      <c r="L20" s="15"/>
    </row>
    <row r="21" ht="22.9" customHeight="1" spans="1:12">
      <c r="A21" s="93"/>
      <c r="B21" s="17" t="s">
        <v>37</v>
      </c>
      <c r="C21" s="15"/>
      <c r="D21" s="17" t="s">
        <v>37</v>
      </c>
      <c r="E21" s="15"/>
      <c r="F21" s="17" t="s">
        <v>48</v>
      </c>
      <c r="G21" s="94"/>
      <c r="H21" s="94"/>
      <c r="I21" s="15"/>
      <c r="J21" s="15"/>
      <c r="K21" s="15"/>
      <c r="L21" s="15"/>
    </row>
    <row r="22" ht="22.9" customHeight="1" spans="1:12">
      <c r="A22" s="93"/>
      <c r="B22" s="17" t="s">
        <v>37</v>
      </c>
      <c r="C22" s="15"/>
      <c r="D22" s="17" t="s">
        <v>37</v>
      </c>
      <c r="E22" s="15"/>
      <c r="F22" s="17" t="s">
        <v>49</v>
      </c>
      <c r="G22" s="94"/>
      <c r="H22" s="94"/>
      <c r="I22" s="15"/>
      <c r="J22" s="15"/>
      <c r="K22" s="15"/>
      <c r="L22" s="15"/>
    </row>
    <row r="23" ht="22.9" customHeight="1" spans="1:12">
      <c r="A23" s="93"/>
      <c r="B23" s="17" t="s">
        <v>37</v>
      </c>
      <c r="C23" s="15"/>
      <c r="D23" s="17" t="s">
        <v>37</v>
      </c>
      <c r="E23" s="15"/>
      <c r="F23" s="17" t="s">
        <v>50</v>
      </c>
      <c r="G23" s="94"/>
      <c r="H23" s="94"/>
      <c r="I23" s="15"/>
      <c r="J23" s="15"/>
      <c r="K23" s="15"/>
      <c r="L23" s="15"/>
    </row>
    <row r="24" ht="22.9" customHeight="1" spans="1:12">
      <c r="A24" s="93"/>
      <c r="B24" s="17" t="s">
        <v>37</v>
      </c>
      <c r="C24" s="15"/>
      <c r="D24" s="17" t="s">
        <v>37</v>
      </c>
      <c r="E24" s="15"/>
      <c r="F24" s="17" t="s">
        <v>51</v>
      </c>
      <c r="G24" s="94"/>
      <c r="H24" s="94"/>
      <c r="I24" s="15"/>
      <c r="J24" s="15"/>
      <c r="K24" s="15"/>
      <c r="L24" s="15"/>
    </row>
    <row r="25" ht="22.9" customHeight="1" spans="1:12">
      <c r="A25" s="93"/>
      <c r="B25" s="17" t="s">
        <v>37</v>
      </c>
      <c r="C25" s="15"/>
      <c r="D25" s="17" t="s">
        <v>37</v>
      </c>
      <c r="E25" s="15"/>
      <c r="F25" s="17" t="s">
        <v>52</v>
      </c>
      <c r="G25" s="94"/>
      <c r="H25" s="94"/>
      <c r="I25" s="15"/>
      <c r="J25" s="15"/>
      <c r="K25" s="15"/>
      <c r="L25" s="15"/>
    </row>
    <row r="26" ht="22.9" customHeight="1" spans="1:12">
      <c r="A26" s="93"/>
      <c r="B26" s="17" t="s">
        <v>37</v>
      </c>
      <c r="C26" s="15"/>
      <c r="D26" s="17" t="s">
        <v>37</v>
      </c>
      <c r="E26" s="15"/>
      <c r="F26" s="17" t="s">
        <v>53</v>
      </c>
      <c r="G26" s="94">
        <f>H26</f>
        <v>174.01</v>
      </c>
      <c r="H26" s="94">
        <v>174.01</v>
      </c>
      <c r="I26" s="15"/>
      <c r="J26" s="15"/>
      <c r="K26" s="15"/>
      <c r="L26" s="15"/>
    </row>
    <row r="27" ht="22.9" customHeight="1" spans="1:12">
      <c r="A27" s="93"/>
      <c r="B27" s="17" t="s">
        <v>37</v>
      </c>
      <c r="C27" s="15"/>
      <c r="D27" s="17" t="s">
        <v>37</v>
      </c>
      <c r="E27" s="15"/>
      <c r="F27" s="17" t="s">
        <v>54</v>
      </c>
      <c r="G27" s="94"/>
      <c r="H27" s="94"/>
      <c r="I27" s="15"/>
      <c r="J27" s="15"/>
      <c r="K27" s="15"/>
      <c r="L27" s="15"/>
    </row>
    <row r="28" ht="22.9" customHeight="1" spans="1:12">
      <c r="A28" s="93"/>
      <c r="B28" s="17" t="s">
        <v>37</v>
      </c>
      <c r="C28" s="15"/>
      <c r="D28" s="17" t="s">
        <v>37</v>
      </c>
      <c r="E28" s="15"/>
      <c r="F28" s="17" t="s">
        <v>55</v>
      </c>
      <c r="G28" s="94"/>
      <c r="H28" s="94"/>
      <c r="I28" s="15"/>
      <c r="J28" s="15"/>
      <c r="K28" s="15"/>
      <c r="L28" s="15"/>
    </row>
    <row r="29" ht="22.9" customHeight="1" spans="1:12">
      <c r="A29" s="93"/>
      <c r="B29" s="17" t="s">
        <v>37</v>
      </c>
      <c r="C29" s="15"/>
      <c r="D29" s="17" t="s">
        <v>37</v>
      </c>
      <c r="E29" s="15"/>
      <c r="F29" s="17" t="s">
        <v>56</v>
      </c>
      <c r="G29" s="94"/>
      <c r="H29" s="94"/>
      <c r="I29" s="15"/>
      <c r="J29" s="15"/>
      <c r="K29" s="15"/>
      <c r="L29" s="15"/>
    </row>
    <row r="30" ht="22.9" customHeight="1" spans="1:12">
      <c r="A30" s="93"/>
      <c r="B30" s="17" t="s">
        <v>37</v>
      </c>
      <c r="C30" s="15"/>
      <c r="D30" s="17" t="s">
        <v>37</v>
      </c>
      <c r="E30" s="15"/>
      <c r="F30" s="17" t="s">
        <v>57</v>
      </c>
      <c r="G30" s="94"/>
      <c r="H30" s="94"/>
      <c r="I30" s="15"/>
      <c r="J30" s="15"/>
      <c r="K30" s="15"/>
      <c r="L30" s="15"/>
    </row>
    <row r="31" ht="22.9" customHeight="1" spans="1:12">
      <c r="A31" s="93"/>
      <c r="B31" s="17" t="s">
        <v>37</v>
      </c>
      <c r="C31" s="15"/>
      <c r="D31" s="17" t="s">
        <v>37</v>
      </c>
      <c r="E31" s="15"/>
      <c r="F31" s="17" t="s">
        <v>58</v>
      </c>
      <c r="G31" s="94"/>
      <c r="H31" s="94"/>
      <c r="I31" s="15"/>
      <c r="J31" s="15"/>
      <c r="K31" s="15"/>
      <c r="L31" s="15"/>
    </row>
    <row r="32" ht="22.9" customHeight="1" spans="1:12">
      <c r="A32" s="93"/>
      <c r="B32" s="17" t="s">
        <v>37</v>
      </c>
      <c r="C32" s="15"/>
      <c r="D32" s="17" t="s">
        <v>37</v>
      </c>
      <c r="E32" s="15"/>
      <c r="F32" s="17" t="s">
        <v>59</v>
      </c>
      <c r="G32" s="94"/>
      <c r="H32" s="94"/>
      <c r="I32" s="15"/>
      <c r="J32" s="15"/>
      <c r="K32" s="15"/>
      <c r="L32" s="15"/>
    </row>
    <row r="33" ht="22.9" customHeight="1" spans="1:13">
      <c r="A33" s="93"/>
      <c r="B33" s="12" t="s">
        <v>60</v>
      </c>
      <c r="C33" s="95">
        <f>SUM(C7:C32)</f>
        <v>1388.6</v>
      </c>
      <c r="D33" s="12" t="s">
        <v>61</v>
      </c>
      <c r="E33" s="95">
        <f>SUM(E7+E10)</f>
        <v>1388.6</v>
      </c>
      <c r="F33" s="12" t="s">
        <v>61</v>
      </c>
      <c r="G33" s="95">
        <f>SUM(G7:G32)</f>
        <v>1388.6</v>
      </c>
      <c r="H33" s="95">
        <f>SUM(H7:H32)</f>
        <v>1388.6</v>
      </c>
      <c r="I33" s="95"/>
      <c r="J33" s="95"/>
      <c r="K33" s="95"/>
      <c r="L33" s="95"/>
      <c r="M33" s="99"/>
    </row>
    <row r="34" ht="22.9" customHeight="1" spans="1:13">
      <c r="A34" s="93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99"/>
    </row>
    <row r="35" ht="22.9" customHeight="1" spans="1:13">
      <c r="A35" s="93"/>
      <c r="B35" s="12" t="s">
        <v>3</v>
      </c>
      <c r="C35" s="95">
        <v>1388.6</v>
      </c>
      <c r="D35" s="12" t="s">
        <v>64</v>
      </c>
      <c r="E35" s="95">
        <v>1388.6</v>
      </c>
      <c r="F35" s="12" t="s">
        <v>64</v>
      </c>
      <c r="G35" s="95">
        <v>1388.6</v>
      </c>
      <c r="H35" s="95">
        <v>1388.6</v>
      </c>
      <c r="I35" s="95"/>
      <c r="J35" s="95"/>
      <c r="K35" s="95"/>
      <c r="L35" s="95"/>
      <c r="M35" s="99"/>
    </row>
    <row r="36" ht="9.75" customHeight="1" spans="1:13">
      <c r="A36" s="97"/>
      <c r="B36" s="97"/>
      <c r="C36" s="97"/>
      <c r="D36" s="97"/>
      <c r="F36" s="97"/>
      <c r="G36" s="97"/>
      <c r="H36" s="97"/>
      <c r="I36" s="97"/>
      <c r="J36" s="97"/>
      <c r="K36" s="97"/>
      <c r="L36" s="97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E12" sqref="E12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88"/>
      <c r="B1" s="114"/>
      <c r="C1" s="114"/>
      <c r="D1" s="87"/>
      <c r="E1" s="87"/>
      <c r="F1" s="87"/>
      <c r="G1" s="87"/>
      <c r="H1" s="87"/>
      <c r="I1" s="87"/>
      <c r="J1" s="87"/>
      <c r="K1" s="57"/>
      <c r="L1" s="87"/>
      <c r="M1" s="87"/>
      <c r="N1" s="87"/>
      <c r="O1" s="87"/>
      <c r="P1" s="87"/>
      <c r="Q1" s="3" t="s">
        <v>3</v>
      </c>
    </row>
    <row r="2" ht="22.9" customHeight="1" spans="1:17">
      <c r="A2" s="88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23"/>
      <c r="B3" s="124" t="s">
        <v>66</v>
      </c>
      <c r="C3" s="125"/>
      <c r="D3" s="58"/>
      <c r="E3" s="58"/>
      <c r="F3" s="58"/>
      <c r="G3" s="58"/>
      <c r="H3" s="58"/>
      <c r="I3" s="58"/>
      <c r="J3" s="58"/>
      <c r="K3" s="58"/>
      <c r="L3" s="129" t="s">
        <v>6</v>
      </c>
      <c r="M3" s="130"/>
      <c r="N3" s="130"/>
      <c r="O3" s="130"/>
      <c r="P3" s="130"/>
      <c r="Q3" s="54"/>
    </row>
    <row r="4" ht="24.4" customHeight="1" spans="1:17">
      <c r="A4" s="93"/>
      <c r="B4" s="9" t="s">
        <v>67</v>
      </c>
      <c r="C4" s="55" t="s">
        <v>68</v>
      </c>
      <c r="D4" s="55" t="s">
        <v>12</v>
      </c>
      <c r="E4" s="55" t="s">
        <v>69</v>
      </c>
      <c r="F4" s="55"/>
      <c r="G4" s="55"/>
      <c r="H4" s="55"/>
      <c r="I4" s="55"/>
      <c r="J4" s="55"/>
      <c r="K4" s="55" t="s">
        <v>70</v>
      </c>
      <c r="L4" s="55"/>
      <c r="M4" s="55"/>
      <c r="N4" s="55"/>
      <c r="O4" s="55"/>
      <c r="P4" s="55"/>
      <c r="Q4" s="3"/>
    </row>
    <row r="5" ht="39.2" customHeight="1" spans="1:17">
      <c r="A5" s="126"/>
      <c r="B5" s="9"/>
      <c r="C5" s="55"/>
      <c r="D5" s="55"/>
      <c r="E5" s="55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5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93"/>
      <c r="B6" s="44" t="s">
        <v>74</v>
      </c>
      <c r="C6" s="44"/>
      <c r="D6" s="94">
        <f>D7</f>
        <v>1388.6</v>
      </c>
      <c r="E6" s="94">
        <f>E7</f>
        <v>1388.6</v>
      </c>
      <c r="F6" s="94">
        <f>F7</f>
        <v>1388.6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76"/>
    </row>
    <row r="7" ht="22.9" customHeight="1" spans="1:17">
      <c r="A7" s="127"/>
      <c r="B7" s="104">
        <v>402001</v>
      </c>
      <c r="C7" s="61" t="s">
        <v>75</v>
      </c>
      <c r="D7" s="94">
        <f>D8+D9</f>
        <v>1388.6</v>
      </c>
      <c r="E7" s="94">
        <f>E8+E9</f>
        <v>1388.6</v>
      </c>
      <c r="F7" s="94">
        <f>F8+F9</f>
        <v>1388.6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76"/>
    </row>
    <row r="8" ht="22.9" customHeight="1" spans="2:17">
      <c r="B8" s="104">
        <v>402001</v>
      </c>
      <c r="C8" s="61" t="s">
        <v>76</v>
      </c>
      <c r="D8" s="94">
        <f>E8</f>
        <v>1147.04</v>
      </c>
      <c r="E8" s="94">
        <f>F8</f>
        <v>1147.04</v>
      </c>
      <c r="F8" s="94">
        <v>1147.04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31"/>
    </row>
    <row r="9" ht="22.9" customHeight="1" spans="2:16">
      <c r="B9" s="104">
        <v>402002</v>
      </c>
      <c r="C9" s="61" t="s">
        <v>77</v>
      </c>
      <c r="D9" s="94">
        <f>E9</f>
        <v>241.56</v>
      </c>
      <c r="E9" s="94">
        <f>F9</f>
        <v>241.56</v>
      </c>
      <c r="F9" s="94">
        <v>241.56</v>
      </c>
      <c r="G9" s="128"/>
      <c r="H9" s="128"/>
      <c r="I9" s="128"/>
      <c r="J9" s="128"/>
      <c r="K9" s="128"/>
      <c r="L9" s="128"/>
      <c r="M9" s="128"/>
      <c r="N9" s="128"/>
      <c r="O9" s="128"/>
      <c r="P9" s="128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E13" sqref="E13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88"/>
      <c r="B1" s="114"/>
      <c r="C1" s="2"/>
      <c r="D1" s="2"/>
      <c r="Q1" s="2"/>
      <c r="R1" s="118"/>
    </row>
    <row r="2" ht="22.9" customHeight="1" spans="1:18">
      <c r="A2" s="88"/>
      <c r="B2" s="4" t="s">
        <v>78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18" t="s">
        <v>3</v>
      </c>
    </row>
    <row r="3" ht="19.5" customHeight="1" spans="1:18">
      <c r="A3" s="88"/>
      <c r="B3" s="89" t="s">
        <v>79</v>
      </c>
      <c r="C3" s="90"/>
      <c r="D3" s="90"/>
      <c r="Q3" s="119" t="s">
        <v>6</v>
      </c>
      <c r="R3" s="118"/>
    </row>
    <row r="4" ht="24.4" customHeight="1" spans="1:18">
      <c r="A4" s="88"/>
      <c r="B4" s="55" t="s">
        <v>80</v>
      </c>
      <c r="C4" s="55" t="s">
        <v>81</v>
      </c>
      <c r="D4" s="55" t="s">
        <v>82</v>
      </c>
      <c r="E4" s="55"/>
      <c r="F4" s="55"/>
      <c r="G4" s="55"/>
      <c r="H4" s="55"/>
      <c r="I4" s="55"/>
      <c r="J4" s="55"/>
      <c r="K4" s="55" t="s">
        <v>83</v>
      </c>
      <c r="L4" s="55"/>
      <c r="M4" s="55"/>
      <c r="N4" s="55"/>
      <c r="O4" s="55"/>
      <c r="P4" s="55"/>
      <c r="Q4" s="55"/>
      <c r="R4" s="118"/>
    </row>
    <row r="5" ht="24.4" customHeight="1" spans="1:18">
      <c r="A5" s="92"/>
      <c r="B5" s="55"/>
      <c r="C5" s="55"/>
      <c r="D5" s="55" t="s">
        <v>12</v>
      </c>
      <c r="E5" s="55" t="s">
        <v>84</v>
      </c>
      <c r="F5" s="55"/>
      <c r="G5" s="55"/>
      <c r="H5" s="55"/>
      <c r="I5" s="9" t="s">
        <v>16</v>
      </c>
      <c r="J5" s="55" t="s">
        <v>17</v>
      </c>
      <c r="K5" s="55" t="s">
        <v>12</v>
      </c>
      <c r="L5" s="55" t="s">
        <v>84</v>
      </c>
      <c r="M5" s="55"/>
      <c r="N5" s="55"/>
      <c r="O5" s="55"/>
      <c r="P5" s="9" t="s">
        <v>16</v>
      </c>
      <c r="Q5" s="55" t="s">
        <v>17</v>
      </c>
      <c r="R5" s="118"/>
    </row>
    <row r="6" s="1" customFormat="1" ht="39.2" customHeight="1" spans="1:18">
      <c r="A6" s="92"/>
      <c r="B6" s="55"/>
      <c r="C6" s="55"/>
      <c r="D6" s="55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5"/>
      <c r="K6" s="55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5"/>
      <c r="R6" s="10"/>
    </row>
    <row r="7" ht="22.9" customHeight="1" spans="1:18">
      <c r="A7" s="115"/>
      <c r="B7" s="12" t="s">
        <v>74</v>
      </c>
      <c r="C7" s="94">
        <f>C8</f>
        <v>1388.6</v>
      </c>
      <c r="D7" s="94">
        <f>D8</f>
        <v>1388.6</v>
      </c>
      <c r="E7" s="94">
        <f>E8</f>
        <v>1388.6</v>
      </c>
      <c r="F7" s="94">
        <f>F8</f>
        <v>1388.6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120"/>
    </row>
    <row r="8" ht="22.9" customHeight="1" spans="1:18">
      <c r="A8" s="116"/>
      <c r="B8" s="61" t="s">
        <v>75</v>
      </c>
      <c r="C8" s="117">
        <f>C9+C10</f>
        <v>1388.6</v>
      </c>
      <c r="D8" s="117">
        <f>D9+D10</f>
        <v>1388.6</v>
      </c>
      <c r="E8" s="117">
        <f>E9+E10</f>
        <v>1388.6</v>
      </c>
      <c r="F8" s="117">
        <f>F9+F10</f>
        <v>1388.6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21"/>
    </row>
    <row r="9" ht="22.9" customHeight="1" spans="1:18">
      <c r="A9" s="116"/>
      <c r="B9" s="61" t="s">
        <v>76</v>
      </c>
      <c r="C9" s="94">
        <f>SUM(K8+D9)</f>
        <v>1147.04</v>
      </c>
      <c r="D9" s="94">
        <f>SUM(E9)</f>
        <v>1147.04</v>
      </c>
      <c r="E9" s="94">
        <v>1147.04</v>
      </c>
      <c r="F9" s="94">
        <v>1147.04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21"/>
    </row>
    <row r="10" ht="22.9" customHeight="1" spans="1:18">
      <c r="A10" s="116"/>
      <c r="B10" s="61" t="s">
        <v>77</v>
      </c>
      <c r="C10" s="94">
        <f>D10</f>
        <v>241.56</v>
      </c>
      <c r="D10" s="94">
        <f>E10</f>
        <v>241.56</v>
      </c>
      <c r="E10" s="94">
        <f>F10</f>
        <v>241.56</v>
      </c>
      <c r="F10" s="94">
        <v>241.56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21"/>
    </row>
    <row r="11" ht="9.75" customHeight="1" spans="1:18">
      <c r="A11" s="97"/>
      <c r="B11" s="97"/>
      <c r="C11" s="97"/>
      <c r="D11" s="97"/>
      <c r="Q11" s="97"/>
      <c r="R11" s="122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workbookViewId="0">
      <selection activeCell="E11" sqref="E11"/>
    </sheetView>
  </sheetViews>
  <sheetFormatPr defaultColWidth="10" defaultRowHeight="13.5"/>
  <cols>
    <col min="1" max="1" width="1.5" customWidth="1"/>
    <col min="2" max="2" width="11" customWidth="1"/>
    <col min="3" max="3" width="35.5" customWidth="1"/>
    <col min="4" max="5" width="16.375" customWidth="1"/>
    <col min="6" max="6" width="14.375" customWidth="1"/>
    <col min="7" max="7" width="12.375" customWidth="1"/>
    <col min="8" max="9" width="18.625" customWidth="1"/>
    <col min="10" max="10" width="16.375" customWidth="1"/>
    <col min="11" max="11" width="1.5" customWidth="1"/>
    <col min="12" max="14" width="9.75" customWidth="1"/>
  </cols>
  <sheetData>
    <row r="1" ht="16.35" customHeight="1" spans="1:11">
      <c r="A1" s="92"/>
      <c r="B1" s="37"/>
      <c r="C1" s="37"/>
      <c r="D1" s="100"/>
      <c r="E1" s="2"/>
      <c r="F1" s="2"/>
      <c r="G1" s="2"/>
      <c r="H1" s="2" t="s">
        <v>2</v>
      </c>
      <c r="I1" s="2"/>
      <c r="J1" s="2"/>
      <c r="K1" s="3"/>
    </row>
    <row r="2" ht="22.9" customHeight="1" spans="1:11">
      <c r="A2" s="92"/>
      <c r="B2" s="4" t="s">
        <v>85</v>
      </c>
      <c r="C2" s="4"/>
      <c r="D2" s="4"/>
      <c r="E2" s="4"/>
      <c r="F2" s="4"/>
      <c r="G2" s="4"/>
      <c r="H2" s="4"/>
      <c r="I2" s="4"/>
      <c r="J2" s="4"/>
      <c r="K2" s="3" t="s">
        <v>3</v>
      </c>
    </row>
    <row r="3" ht="19.5" customHeight="1" spans="1:11">
      <c r="A3" s="92"/>
      <c r="B3" s="6" t="s">
        <v>86</v>
      </c>
      <c r="C3" s="6"/>
      <c r="D3" s="6"/>
      <c r="E3" s="5"/>
      <c r="F3" s="5"/>
      <c r="G3" s="5"/>
      <c r="H3" s="5"/>
      <c r="I3" s="7"/>
      <c r="J3" s="7" t="s">
        <v>6</v>
      </c>
      <c r="K3" s="3"/>
    </row>
    <row r="4" ht="24.4" customHeight="1" spans="1:11">
      <c r="A4" s="92"/>
      <c r="B4" s="107" t="s">
        <v>87</v>
      </c>
      <c r="C4" s="107" t="s">
        <v>88</v>
      </c>
      <c r="D4" s="9" t="s">
        <v>12</v>
      </c>
      <c r="E4" s="9" t="s">
        <v>84</v>
      </c>
      <c r="F4" s="9"/>
      <c r="G4" s="9"/>
      <c r="H4" s="9"/>
      <c r="I4" s="9" t="s">
        <v>16</v>
      </c>
      <c r="J4" s="9" t="s">
        <v>17</v>
      </c>
      <c r="K4" s="3"/>
    </row>
    <row r="5" s="1" customFormat="1" ht="39.2" customHeight="1" spans="1:11">
      <c r="A5" s="92"/>
      <c r="B5" s="108"/>
      <c r="C5" s="108"/>
      <c r="D5" s="109"/>
      <c r="E5" s="109" t="s">
        <v>71</v>
      </c>
      <c r="F5" s="109" t="s">
        <v>13</v>
      </c>
      <c r="G5" s="109" t="s">
        <v>14</v>
      </c>
      <c r="H5" s="109" t="s">
        <v>15</v>
      </c>
      <c r="I5" s="109"/>
      <c r="J5" s="109"/>
      <c r="K5" s="3"/>
    </row>
    <row r="6" s="1" customFormat="1" ht="21" customHeight="1" spans="1:11">
      <c r="A6" s="92"/>
      <c r="B6" s="110" t="s">
        <v>12</v>
      </c>
      <c r="C6" s="111"/>
      <c r="D6" s="112">
        <f>D7</f>
        <v>1388.6</v>
      </c>
      <c r="E6" s="112">
        <f>E7</f>
        <v>1388.6</v>
      </c>
      <c r="F6" s="112">
        <f>F7</f>
        <v>1388.6</v>
      </c>
      <c r="G6" s="112"/>
      <c r="H6" s="112"/>
      <c r="I6" s="112"/>
      <c r="J6" s="112"/>
      <c r="K6" s="3"/>
    </row>
    <row r="7" s="1" customFormat="1" ht="21" customHeight="1" spans="1:11">
      <c r="A7" s="92"/>
      <c r="B7" s="59">
        <v>131</v>
      </c>
      <c r="C7" s="59" t="s">
        <v>75</v>
      </c>
      <c r="D7" s="113">
        <f>D8+D27</f>
        <v>1388.6</v>
      </c>
      <c r="E7" s="113">
        <f>E8+E27</f>
        <v>1388.6</v>
      </c>
      <c r="F7" s="113">
        <f>F8+F27</f>
        <v>1388.6</v>
      </c>
      <c r="G7" s="113"/>
      <c r="H7" s="113"/>
      <c r="I7" s="113"/>
      <c r="J7" s="113"/>
      <c r="K7" s="3"/>
    </row>
    <row r="8" s="1" customFormat="1" ht="21" customHeight="1" spans="1:11">
      <c r="A8" s="92"/>
      <c r="B8" s="59">
        <v>131001</v>
      </c>
      <c r="C8" s="59" t="s">
        <v>89</v>
      </c>
      <c r="D8" s="113">
        <f>D9+D15+D23+D19</f>
        <v>1147.04</v>
      </c>
      <c r="E8" s="113">
        <f>E9+E15+E19+E23</f>
        <v>1147.04</v>
      </c>
      <c r="F8" s="113">
        <f>F9+F15+F19+F23</f>
        <v>1147.04</v>
      </c>
      <c r="G8" s="113"/>
      <c r="H8" s="113"/>
      <c r="I8" s="113"/>
      <c r="J8" s="113"/>
      <c r="K8" s="3"/>
    </row>
    <row r="9" ht="22.9" customHeight="1" spans="1:11">
      <c r="A9" s="92"/>
      <c r="B9" s="18" t="s">
        <v>90</v>
      </c>
      <c r="C9" s="17" t="s">
        <v>91</v>
      </c>
      <c r="D9" s="103">
        <v>108.51</v>
      </c>
      <c r="E9" s="103">
        <v>108.51</v>
      </c>
      <c r="F9" s="103">
        <v>108.51</v>
      </c>
      <c r="G9" s="42"/>
      <c r="H9" s="42"/>
      <c r="I9" s="42"/>
      <c r="J9" s="42"/>
      <c r="K9" s="16"/>
    </row>
    <row r="10" ht="22.9" customHeight="1" spans="1:11">
      <c r="A10" s="92"/>
      <c r="B10" s="18" t="s">
        <v>92</v>
      </c>
      <c r="C10" s="17" t="s">
        <v>93</v>
      </c>
      <c r="D10" s="103">
        <v>107.29</v>
      </c>
      <c r="E10" s="103">
        <v>107.29</v>
      </c>
      <c r="F10" s="103">
        <v>107.29</v>
      </c>
      <c r="G10" s="42"/>
      <c r="H10" s="42"/>
      <c r="I10" s="42"/>
      <c r="J10" s="42"/>
      <c r="K10" s="16"/>
    </row>
    <row r="11" ht="22.9" customHeight="1" spans="1:11">
      <c r="A11" s="92"/>
      <c r="B11" s="18" t="s">
        <v>94</v>
      </c>
      <c r="C11" s="17" t="s">
        <v>95</v>
      </c>
      <c r="D11" s="103">
        <v>19.48</v>
      </c>
      <c r="E11" s="103">
        <v>19.48</v>
      </c>
      <c r="F11" s="103">
        <v>19.48</v>
      </c>
      <c r="G11" s="62"/>
      <c r="H11" s="62"/>
      <c r="I11" s="62"/>
      <c r="J11" s="62"/>
      <c r="K11" s="3"/>
    </row>
    <row r="12" ht="22.9" customHeight="1" spans="1:11">
      <c r="A12" s="92"/>
      <c r="B12" s="18" t="s">
        <v>96</v>
      </c>
      <c r="C12" s="17" t="s">
        <v>97</v>
      </c>
      <c r="D12" s="103">
        <v>87.81</v>
      </c>
      <c r="E12" s="103">
        <v>87.81</v>
      </c>
      <c r="F12" s="103">
        <v>87.81</v>
      </c>
      <c r="G12" s="62"/>
      <c r="H12" s="62"/>
      <c r="I12" s="62"/>
      <c r="J12" s="62"/>
      <c r="K12" s="3"/>
    </row>
    <row r="13" ht="22.9" customHeight="1" spans="1:11">
      <c r="A13" s="92"/>
      <c r="B13" s="18" t="s">
        <v>98</v>
      </c>
      <c r="C13" s="17" t="s">
        <v>99</v>
      </c>
      <c r="D13" s="103">
        <v>1.22</v>
      </c>
      <c r="E13" s="103">
        <v>1.22</v>
      </c>
      <c r="F13" s="103">
        <v>1.22</v>
      </c>
      <c r="G13" s="62"/>
      <c r="H13" s="62"/>
      <c r="I13" s="62"/>
      <c r="J13" s="62"/>
      <c r="K13" s="3"/>
    </row>
    <row r="14" ht="22.9" customHeight="1" spans="1:11">
      <c r="A14" s="92"/>
      <c r="B14" s="18" t="s">
        <v>100</v>
      </c>
      <c r="C14" s="17" t="s">
        <v>101</v>
      </c>
      <c r="D14" s="103">
        <v>1.22</v>
      </c>
      <c r="E14" s="103">
        <v>1.22</v>
      </c>
      <c r="F14" s="103">
        <v>1.22</v>
      </c>
      <c r="G14" s="62"/>
      <c r="H14" s="62"/>
      <c r="I14" s="62"/>
      <c r="J14" s="62"/>
      <c r="K14" s="3"/>
    </row>
    <row r="15" ht="22.9" customHeight="1" spans="1:11">
      <c r="A15" s="92"/>
      <c r="B15" s="18" t="s">
        <v>102</v>
      </c>
      <c r="C15" s="17" t="s">
        <v>103</v>
      </c>
      <c r="D15" s="103">
        <v>82.33</v>
      </c>
      <c r="E15" s="103">
        <v>82.33</v>
      </c>
      <c r="F15" s="103">
        <v>82.33</v>
      </c>
      <c r="G15" s="62"/>
      <c r="H15" s="62"/>
      <c r="I15" s="62"/>
      <c r="J15" s="62"/>
      <c r="K15" s="3"/>
    </row>
    <row r="16" ht="22.9" customHeight="1" spans="1:11">
      <c r="A16" s="92"/>
      <c r="B16" s="18" t="s">
        <v>104</v>
      </c>
      <c r="C16" s="17" t="s">
        <v>105</v>
      </c>
      <c r="D16" s="103">
        <v>82.33</v>
      </c>
      <c r="E16" s="103">
        <v>82.33</v>
      </c>
      <c r="F16" s="103">
        <v>82.33</v>
      </c>
      <c r="G16" s="62"/>
      <c r="H16" s="62"/>
      <c r="I16" s="62"/>
      <c r="J16" s="62"/>
      <c r="K16" s="3"/>
    </row>
    <row r="17" ht="22.9" customHeight="1" spans="1:11">
      <c r="A17" s="92"/>
      <c r="B17" s="18" t="s">
        <v>106</v>
      </c>
      <c r="C17" s="17" t="s">
        <v>107</v>
      </c>
      <c r="D17" s="103">
        <v>43.91</v>
      </c>
      <c r="E17" s="103">
        <v>43.91</v>
      </c>
      <c r="F17" s="103">
        <v>43.91</v>
      </c>
      <c r="G17" s="62"/>
      <c r="H17" s="62"/>
      <c r="I17" s="62"/>
      <c r="J17" s="62"/>
      <c r="K17" s="3"/>
    </row>
    <row r="18" ht="22.9" customHeight="1" spans="1:11">
      <c r="A18" s="92"/>
      <c r="B18" s="18" t="s">
        <v>108</v>
      </c>
      <c r="C18" s="17" t="s">
        <v>109</v>
      </c>
      <c r="D18" s="103">
        <v>38.42</v>
      </c>
      <c r="E18" s="103">
        <v>38.42</v>
      </c>
      <c r="F18" s="103">
        <v>38.42</v>
      </c>
      <c r="G18" s="62"/>
      <c r="H18" s="62"/>
      <c r="I18" s="62"/>
      <c r="J18" s="62"/>
      <c r="K18" s="3"/>
    </row>
    <row r="19" ht="22.9" customHeight="1" spans="1:11">
      <c r="A19" s="92"/>
      <c r="B19" s="18" t="s">
        <v>110</v>
      </c>
      <c r="C19" s="17" t="s">
        <v>111</v>
      </c>
      <c r="D19" s="103">
        <v>813.12</v>
      </c>
      <c r="E19" s="103">
        <v>813.12</v>
      </c>
      <c r="F19" s="103">
        <v>813.12</v>
      </c>
      <c r="G19" s="62"/>
      <c r="H19" s="62"/>
      <c r="I19" s="62"/>
      <c r="J19" s="62"/>
      <c r="K19" s="3"/>
    </row>
    <row r="20" ht="22.9" customHeight="1" spans="1:11">
      <c r="A20" s="92"/>
      <c r="B20" s="18" t="s">
        <v>112</v>
      </c>
      <c r="C20" s="17" t="s">
        <v>113</v>
      </c>
      <c r="D20" s="103">
        <v>813.12</v>
      </c>
      <c r="E20" s="103">
        <v>813.12</v>
      </c>
      <c r="F20" s="103">
        <v>813.12</v>
      </c>
      <c r="G20" s="62"/>
      <c r="H20" s="62"/>
      <c r="I20" s="62"/>
      <c r="J20" s="62"/>
      <c r="K20" s="3"/>
    </row>
    <row r="21" ht="22.9" customHeight="1" spans="1:11">
      <c r="A21" s="92"/>
      <c r="B21" s="18" t="s">
        <v>114</v>
      </c>
      <c r="C21" s="17" t="s">
        <v>115</v>
      </c>
      <c r="D21" s="103">
        <v>728.12</v>
      </c>
      <c r="E21" s="103">
        <v>728.12</v>
      </c>
      <c r="F21" s="103">
        <v>728.12</v>
      </c>
      <c r="G21" s="62"/>
      <c r="H21" s="62"/>
      <c r="I21" s="62"/>
      <c r="J21" s="62"/>
      <c r="K21" s="3"/>
    </row>
    <row r="22" ht="22.9" customHeight="1" spans="1:11">
      <c r="A22" s="92"/>
      <c r="B22" s="18" t="s">
        <v>116</v>
      </c>
      <c r="C22" s="17" t="s">
        <v>117</v>
      </c>
      <c r="D22" s="103">
        <v>85</v>
      </c>
      <c r="E22" s="103">
        <v>85</v>
      </c>
      <c r="F22" s="103">
        <v>85</v>
      </c>
      <c r="G22" s="62"/>
      <c r="H22" s="62"/>
      <c r="I22" s="62"/>
      <c r="J22" s="62"/>
      <c r="K22" s="3"/>
    </row>
    <row r="23" ht="22.9" customHeight="1" spans="1:11">
      <c r="A23" s="92"/>
      <c r="B23" s="18" t="s">
        <v>118</v>
      </c>
      <c r="C23" s="17" t="s">
        <v>119</v>
      </c>
      <c r="D23" s="103">
        <v>143.08</v>
      </c>
      <c r="E23" s="103">
        <v>143.08</v>
      </c>
      <c r="F23" s="103">
        <v>143.08</v>
      </c>
      <c r="G23" s="62"/>
      <c r="H23" s="62"/>
      <c r="I23" s="62"/>
      <c r="J23" s="62"/>
      <c r="K23" s="3"/>
    </row>
    <row r="24" ht="22.9" customHeight="1" spans="1:11">
      <c r="A24" s="92"/>
      <c r="B24" s="18" t="s">
        <v>120</v>
      </c>
      <c r="C24" s="17" t="s">
        <v>121</v>
      </c>
      <c r="D24" s="103">
        <v>143.08</v>
      </c>
      <c r="E24" s="103">
        <v>143.08</v>
      </c>
      <c r="F24" s="103">
        <v>143.08</v>
      </c>
      <c r="G24" s="62"/>
      <c r="H24" s="62"/>
      <c r="I24" s="62"/>
      <c r="J24" s="62"/>
      <c r="K24" s="3"/>
    </row>
    <row r="25" ht="22.9" customHeight="1" spans="1:11">
      <c r="A25" s="92"/>
      <c r="B25" s="18" t="s">
        <v>122</v>
      </c>
      <c r="C25" s="17" t="s">
        <v>123</v>
      </c>
      <c r="D25" s="103">
        <v>74.21</v>
      </c>
      <c r="E25" s="103">
        <v>74.21</v>
      </c>
      <c r="F25" s="103">
        <v>74.21</v>
      </c>
      <c r="G25" s="62"/>
      <c r="H25" s="62"/>
      <c r="I25" s="62"/>
      <c r="J25" s="62"/>
      <c r="K25" s="3"/>
    </row>
    <row r="26" ht="22.9" customHeight="1" spans="1:11">
      <c r="A26" s="92"/>
      <c r="B26" s="18" t="s">
        <v>124</v>
      </c>
      <c r="C26" s="17" t="s">
        <v>125</v>
      </c>
      <c r="D26" s="83">
        <v>68.87</v>
      </c>
      <c r="E26" s="83">
        <v>68.87</v>
      </c>
      <c r="F26" s="83">
        <v>68.87</v>
      </c>
      <c r="G26" s="62"/>
      <c r="H26" s="62"/>
      <c r="I26" s="62"/>
      <c r="J26" s="62"/>
      <c r="K26" s="3"/>
    </row>
    <row r="27" s="1" customFormat="1" ht="21" customHeight="1" spans="1:11">
      <c r="A27" s="92"/>
      <c r="B27" s="59">
        <v>131002</v>
      </c>
      <c r="C27" s="59" t="s">
        <v>77</v>
      </c>
      <c r="D27" s="113">
        <f>D28+D34+D41+D38</f>
        <v>241.56</v>
      </c>
      <c r="E27" s="113">
        <f>E28+E34+E38+E41</f>
        <v>241.56</v>
      </c>
      <c r="F27" s="113">
        <f>F28+F34+F38+F41</f>
        <v>241.56</v>
      </c>
      <c r="G27" s="113"/>
      <c r="H27" s="113"/>
      <c r="I27" s="113"/>
      <c r="J27" s="113"/>
      <c r="K27" s="3"/>
    </row>
    <row r="28" customFormat="1" ht="22.9" customHeight="1" spans="1:11">
      <c r="A28" s="92"/>
      <c r="B28" s="18" t="s">
        <v>90</v>
      </c>
      <c r="C28" s="17" t="s">
        <v>91</v>
      </c>
      <c r="D28" s="103">
        <v>62.22</v>
      </c>
      <c r="E28" s="103">
        <v>62.22</v>
      </c>
      <c r="F28" s="103">
        <v>62.22</v>
      </c>
      <c r="G28" s="42"/>
      <c r="H28" s="42"/>
      <c r="I28" s="42"/>
      <c r="J28" s="42"/>
      <c r="K28" s="16"/>
    </row>
    <row r="29" customFormat="1" ht="22.9" customHeight="1" spans="1:11">
      <c r="A29" s="92"/>
      <c r="B29" s="18" t="s">
        <v>92</v>
      </c>
      <c r="C29" s="17" t="s">
        <v>93</v>
      </c>
      <c r="D29" s="103">
        <v>47.13</v>
      </c>
      <c r="E29" s="103">
        <v>47.13</v>
      </c>
      <c r="F29" s="103">
        <v>47.13</v>
      </c>
      <c r="G29" s="42"/>
      <c r="H29" s="42"/>
      <c r="I29" s="42"/>
      <c r="J29" s="42"/>
      <c r="K29" s="16"/>
    </row>
    <row r="30" customFormat="1" ht="22.9" customHeight="1" spans="1:11">
      <c r="A30" s="92"/>
      <c r="B30" s="18">
        <v>2080502</v>
      </c>
      <c r="C30" s="17" t="s">
        <v>126</v>
      </c>
      <c r="D30" s="103">
        <v>28.56</v>
      </c>
      <c r="E30" s="103">
        <v>28.56</v>
      </c>
      <c r="F30" s="103">
        <v>28.56</v>
      </c>
      <c r="G30" s="62"/>
      <c r="H30" s="62"/>
      <c r="I30" s="62"/>
      <c r="J30" s="62"/>
      <c r="K30" s="3"/>
    </row>
    <row r="31" customFormat="1" ht="22.9" customHeight="1" spans="1:11">
      <c r="A31" s="92"/>
      <c r="B31" s="18" t="s">
        <v>96</v>
      </c>
      <c r="C31" s="17" t="s">
        <v>97</v>
      </c>
      <c r="D31" s="103">
        <v>18.57</v>
      </c>
      <c r="E31" s="103">
        <v>18.57</v>
      </c>
      <c r="F31" s="103">
        <v>18.57</v>
      </c>
      <c r="G31" s="62"/>
      <c r="H31" s="62"/>
      <c r="I31" s="62"/>
      <c r="J31" s="62"/>
      <c r="K31" s="3"/>
    </row>
    <row r="32" customFormat="1" ht="22.9" customHeight="1" spans="1:11">
      <c r="A32" s="92"/>
      <c r="B32" s="18" t="s">
        <v>98</v>
      </c>
      <c r="C32" s="17" t="s">
        <v>99</v>
      </c>
      <c r="D32" s="103">
        <v>15.09</v>
      </c>
      <c r="E32" s="103">
        <v>15.09</v>
      </c>
      <c r="F32" s="103">
        <v>15.09</v>
      </c>
      <c r="G32" s="62"/>
      <c r="H32" s="62"/>
      <c r="I32" s="62"/>
      <c r="J32" s="62"/>
      <c r="K32" s="3"/>
    </row>
    <row r="33" customFormat="1" ht="22.9" customHeight="1" spans="1:11">
      <c r="A33" s="92"/>
      <c r="B33" s="18" t="s">
        <v>100</v>
      </c>
      <c r="C33" s="17" t="s">
        <v>101</v>
      </c>
      <c r="D33" s="103">
        <v>15.09</v>
      </c>
      <c r="E33" s="103">
        <v>15.09</v>
      </c>
      <c r="F33" s="103">
        <v>15.09</v>
      </c>
      <c r="G33" s="62"/>
      <c r="H33" s="62"/>
      <c r="I33" s="62"/>
      <c r="J33" s="62"/>
      <c r="K33" s="3"/>
    </row>
    <row r="34" customFormat="1" ht="22.9" customHeight="1" spans="1:11">
      <c r="A34" s="92"/>
      <c r="B34" s="18" t="s">
        <v>102</v>
      </c>
      <c r="C34" s="17" t="s">
        <v>103</v>
      </c>
      <c r="D34" s="103">
        <v>17.4</v>
      </c>
      <c r="E34" s="103">
        <v>17.4</v>
      </c>
      <c r="F34" s="103">
        <v>17.4</v>
      </c>
      <c r="G34" s="62"/>
      <c r="H34" s="62"/>
      <c r="I34" s="62"/>
      <c r="J34" s="62"/>
      <c r="K34" s="3"/>
    </row>
    <row r="35" customFormat="1" ht="22.9" customHeight="1" spans="1:11">
      <c r="A35" s="92"/>
      <c r="B35" s="18" t="s">
        <v>104</v>
      </c>
      <c r="C35" s="17" t="s">
        <v>105</v>
      </c>
      <c r="D35" s="103">
        <v>17.4</v>
      </c>
      <c r="E35" s="103">
        <v>17.4</v>
      </c>
      <c r="F35" s="103">
        <v>17.4</v>
      </c>
      <c r="G35" s="62"/>
      <c r="H35" s="62"/>
      <c r="I35" s="62"/>
      <c r="J35" s="62"/>
      <c r="K35" s="3"/>
    </row>
    <row r="36" customFormat="1" ht="22.9" customHeight="1" spans="1:11">
      <c r="A36" s="92"/>
      <c r="B36" s="18">
        <v>2101102</v>
      </c>
      <c r="C36" s="17" t="s">
        <v>127</v>
      </c>
      <c r="D36" s="103">
        <v>9.28</v>
      </c>
      <c r="E36" s="103">
        <v>9.28</v>
      </c>
      <c r="F36" s="103">
        <v>9.28</v>
      </c>
      <c r="G36" s="62"/>
      <c r="H36" s="62"/>
      <c r="I36" s="62"/>
      <c r="J36" s="62"/>
      <c r="K36" s="3"/>
    </row>
    <row r="37" customFormat="1" ht="22.9" customHeight="1" spans="1:11">
      <c r="A37" s="92"/>
      <c r="B37" s="18" t="s">
        <v>108</v>
      </c>
      <c r="C37" s="17" t="s">
        <v>109</v>
      </c>
      <c r="D37" s="103">
        <v>8.12</v>
      </c>
      <c r="E37" s="103">
        <v>8.12</v>
      </c>
      <c r="F37" s="103">
        <v>8.12</v>
      </c>
      <c r="G37" s="62"/>
      <c r="H37" s="62"/>
      <c r="I37" s="62"/>
      <c r="J37" s="62"/>
      <c r="K37" s="3"/>
    </row>
    <row r="38" customFormat="1" ht="22.9" customHeight="1" spans="1:11">
      <c r="A38" s="92"/>
      <c r="B38" s="18" t="s">
        <v>110</v>
      </c>
      <c r="C38" s="17" t="s">
        <v>111</v>
      </c>
      <c r="D38" s="103">
        <v>131.01</v>
      </c>
      <c r="E38" s="103">
        <v>131.01</v>
      </c>
      <c r="F38" s="103">
        <v>131.01</v>
      </c>
      <c r="G38" s="62"/>
      <c r="H38" s="62"/>
      <c r="I38" s="62"/>
      <c r="J38" s="62"/>
      <c r="K38" s="3"/>
    </row>
    <row r="39" customFormat="1" ht="22.9" customHeight="1" spans="1:11">
      <c r="A39" s="92"/>
      <c r="B39" s="18" t="s">
        <v>112</v>
      </c>
      <c r="C39" s="17" t="s">
        <v>113</v>
      </c>
      <c r="D39" s="103">
        <v>131.01</v>
      </c>
      <c r="E39" s="103">
        <v>131.01</v>
      </c>
      <c r="F39" s="103">
        <v>131.01</v>
      </c>
      <c r="G39" s="62"/>
      <c r="H39" s="62"/>
      <c r="I39" s="62"/>
      <c r="J39" s="62"/>
      <c r="K39" s="3"/>
    </row>
    <row r="40" customFormat="1" ht="22.9" customHeight="1" spans="1:11">
      <c r="A40" s="92"/>
      <c r="B40" s="18" t="s">
        <v>116</v>
      </c>
      <c r="C40" s="17" t="s">
        <v>117</v>
      </c>
      <c r="D40" s="103">
        <v>131.01</v>
      </c>
      <c r="E40" s="103">
        <v>131.01</v>
      </c>
      <c r="F40" s="103">
        <v>131.01</v>
      </c>
      <c r="G40" s="62"/>
      <c r="H40" s="62"/>
      <c r="I40" s="62"/>
      <c r="J40" s="62"/>
      <c r="K40" s="3"/>
    </row>
    <row r="41" customFormat="1" ht="22.9" customHeight="1" spans="1:11">
      <c r="A41" s="92"/>
      <c r="B41" s="18" t="s">
        <v>118</v>
      </c>
      <c r="C41" s="17" t="s">
        <v>119</v>
      </c>
      <c r="D41" s="103">
        <v>30.93</v>
      </c>
      <c r="E41" s="103">
        <v>30.93</v>
      </c>
      <c r="F41" s="103">
        <v>30.93</v>
      </c>
      <c r="G41" s="62"/>
      <c r="H41" s="62"/>
      <c r="I41" s="62"/>
      <c r="J41" s="62"/>
      <c r="K41" s="3"/>
    </row>
    <row r="42" customFormat="1" ht="22.9" customHeight="1" spans="1:11">
      <c r="A42" s="92"/>
      <c r="B42" s="18" t="s">
        <v>120</v>
      </c>
      <c r="C42" s="17" t="s">
        <v>121</v>
      </c>
      <c r="D42" s="103">
        <v>30.93</v>
      </c>
      <c r="E42" s="103">
        <v>30.93</v>
      </c>
      <c r="F42" s="103">
        <v>30.93</v>
      </c>
      <c r="G42" s="62"/>
      <c r="H42" s="62"/>
      <c r="I42" s="62"/>
      <c r="J42" s="62"/>
      <c r="K42" s="3"/>
    </row>
    <row r="43" customFormat="1" ht="22.9" customHeight="1" spans="1:11">
      <c r="A43" s="92"/>
      <c r="B43" s="18" t="s">
        <v>122</v>
      </c>
      <c r="C43" s="17" t="s">
        <v>123</v>
      </c>
      <c r="D43" s="103">
        <v>15.75</v>
      </c>
      <c r="E43" s="103">
        <v>15.75</v>
      </c>
      <c r="F43" s="103">
        <v>15.75</v>
      </c>
      <c r="G43" s="62"/>
      <c r="H43" s="62"/>
      <c r="I43" s="62"/>
      <c r="J43" s="62"/>
      <c r="K43" s="3"/>
    </row>
    <row r="44" customFormat="1" ht="22.9" customHeight="1" spans="1:11">
      <c r="A44" s="92"/>
      <c r="B44" s="18" t="s">
        <v>124</v>
      </c>
      <c r="C44" s="17" t="s">
        <v>125</v>
      </c>
      <c r="D44" s="83">
        <v>15.18</v>
      </c>
      <c r="E44" s="83">
        <v>15.18</v>
      </c>
      <c r="F44" s="83">
        <v>15.18</v>
      </c>
      <c r="G44" s="62"/>
      <c r="H44" s="62"/>
      <c r="I44" s="62"/>
      <c r="J44" s="62"/>
      <c r="K44" s="3"/>
    </row>
  </sheetData>
  <mergeCells count="13">
    <mergeCell ref="B2:J2"/>
    <mergeCell ref="B3:D3"/>
    <mergeCell ref="E4:H4"/>
    <mergeCell ref="B6:C6"/>
    <mergeCell ref="A13:A26"/>
    <mergeCell ref="A32:A44"/>
    <mergeCell ref="B4:B5"/>
    <mergeCell ref="C4:C5"/>
    <mergeCell ref="D4:D5"/>
    <mergeCell ref="I4:I5"/>
    <mergeCell ref="J4:J5"/>
    <mergeCell ref="K13:K26"/>
    <mergeCell ref="K32:K4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100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6"/>
      <c r="B2" s="4" t="s">
        <v>128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129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130</v>
      </c>
      <c r="C4" s="9" t="s">
        <v>12</v>
      </c>
      <c r="D4" s="9" t="s">
        <v>84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131</v>
      </c>
      <c r="C6" s="101">
        <f>D6</f>
        <v>1388.6</v>
      </c>
      <c r="D6" s="101">
        <f>E6</f>
        <v>1388.6</v>
      </c>
      <c r="E6" s="101">
        <f>E7</f>
        <v>1388.6</v>
      </c>
      <c r="F6" s="42"/>
      <c r="G6" s="42"/>
      <c r="H6" s="42"/>
      <c r="I6" s="42"/>
      <c r="J6" s="16"/>
    </row>
    <row r="7" ht="22.9" customHeight="1" spans="1:10">
      <c r="A7" s="70"/>
      <c r="B7" s="13" t="s">
        <v>132</v>
      </c>
      <c r="C7" s="101">
        <f>D7</f>
        <v>1388.6</v>
      </c>
      <c r="D7" s="101">
        <f>E7</f>
        <v>1388.6</v>
      </c>
      <c r="E7" s="101">
        <f>E8+E37</f>
        <v>1388.6</v>
      </c>
      <c r="F7" s="42"/>
      <c r="G7" s="42"/>
      <c r="H7" s="42"/>
      <c r="I7" s="42"/>
      <c r="J7" s="70"/>
    </row>
    <row r="8" ht="22.9" customHeight="1" spans="2:9">
      <c r="B8" s="102" t="s">
        <v>76</v>
      </c>
      <c r="C8" s="103">
        <f>C9+C17+C32</f>
        <v>1147.04</v>
      </c>
      <c r="D8" s="103">
        <f>D9+D17+D32</f>
        <v>1147.04</v>
      </c>
      <c r="E8" s="103">
        <f>E9+E17+E32</f>
        <v>1147.04</v>
      </c>
      <c r="F8" s="62"/>
      <c r="G8" s="62"/>
      <c r="H8" s="62"/>
      <c r="I8" s="62"/>
    </row>
    <row r="9" ht="22.9" customHeight="1" spans="1:10">
      <c r="A9" s="92"/>
      <c r="B9" s="104" t="s">
        <v>133</v>
      </c>
      <c r="C9" s="103">
        <v>915.04</v>
      </c>
      <c r="D9" s="103">
        <v>915.04</v>
      </c>
      <c r="E9" s="103">
        <v>915.04</v>
      </c>
      <c r="F9" s="62"/>
      <c r="G9" s="62"/>
      <c r="H9" s="62"/>
      <c r="I9" s="62"/>
      <c r="J9" s="3"/>
    </row>
    <row r="10" ht="22.9" customHeight="1" spans="1:10">
      <c r="A10" s="92"/>
      <c r="B10" s="104" t="s">
        <v>134</v>
      </c>
      <c r="C10" s="103">
        <v>349.86</v>
      </c>
      <c r="D10" s="103">
        <v>349.86</v>
      </c>
      <c r="E10" s="103">
        <v>349.86</v>
      </c>
      <c r="F10" s="62"/>
      <c r="G10" s="62"/>
      <c r="H10" s="62"/>
      <c r="I10" s="62"/>
      <c r="J10" s="3"/>
    </row>
    <row r="11" ht="22.9" customHeight="1" spans="2:9">
      <c r="B11" s="104" t="s">
        <v>135</v>
      </c>
      <c r="C11" s="103">
        <v>308.49</v>
      </c>
      <c r="D11" s="103">
        <v>308.49</v>
      </c>
      <c r="E11" s="103">
        <v>308.49</v>
      </c>
      <c r="F11" s="62"/>
      <c r="G11" s="62"/>
      <c r="H11" s="62"/>
      <c r="I11" s="62"/>
    </row>
    <row r="12" ht="22.9" customHeight="1" spans="2:9">
      <c r="B12" s="104" t="s">
        <v>136</v>
      </c>
      <c r="C12" s="103">
        <v>87.81</v>
      </c>
      <c r="D12" s="103">
        <v>87.81</v>
      </c>
      <c r="E12" s="103">
        <v>87.81</v>
      </c>
      <c r="F12" s="62"/>
      <c r="G12" s="62"/>
      <c r="H12" s="62"/>
      <c r="I12" s="62"/>
    </row>
    <row r="13" ht="22.9" customHeight="1" spans="2:9">
      <c r="B13" s="105" t="s">
        <v>137</v>
      </c>
      <c r="C13" s="103">
        <v>43.91</v>
      </c>
      <c r="D13" s="103">
        <v>43.91</v>
      </c>
      <c r="E13" s="103">
        <v>43.91</v>
      </c>
      <c r="F13" s="41"/>
      <c r="G13" s="41"/>
      <c r="H13" s="41"/>
      <c r="I13" s="41"/>
    </row>
    <row r="14" ht="22.9" customHeight="1" spans="2:9">
      <c r="B14" s="105" t="s">
        <v>138</v>
      </c>
      <c r="C14" s="103">
        <v>38.42</v>
      </c>
      <c r="D14" s="103">
        <v>38.42</v>
      </c>
      <c r="E14" s="103">
        <v>38.42</v>
      </c>
      <c r="F14" s="41"/>
      <c r="G14" s="41"/>
      <c r="H14" s="41"/>
      <c r="I14" s="41"/>
    </row>
    <row r="15" ht="22.9" customHeight="1" spans="2:9">
      <c r="B15" s="105" t="s">
        <v>139</v>
      </c>
      <c r="C15" s="103">
        <v>12.34</v>
      </c>
      <c r="D15" s="103">
        <v>12.34</v>
      </c>
      <c r="E15" s="103">
        <v>12.34</v>
      </c>
      <c r="F15" s="41"/>
      <c r="G15" s="41"/>
      <c r="H15" s="41"/>
      <c r="I15" s="41"/>
    </row>
    <row r="16" ht="22.9" customHeight="1" spans="2:9">
      <c r="B16" s="105" t="s">
        <v>140</v>
      </c>
      <c r="C16" s="103">
        <v>74.21</v>
      </c>
      <c r="D16" s="103">
        <v>74.21</v>
      </c>
      <c r="E16" s="103">
        <v>74.21</v>
      </c>
      <c r="F16" s="41"/>
      <c r="G16" s="41"/>
      <c r="H16" s="41"/>
      <c r="I16" s="41"/>
    </row>
    <row r="17" ht="22.9" customHeight="1" spans="2:9">
      <c r="B17" s="105" t="s">
        <v>141</v>
      </c>
      <c r="C17" s="103">
        <v>211.23</v>
      </c>
      <c r="D17" s="103">
        <v>211.23</v>
      </c>
      <c r="E17" s="103">
        <v>211.23</v>
      </c>
      <c r="F17" s="41"/>
      <c r="G17" s="41"/>
      <c r="H17" s="41"/>
      <c r="I17" s="41"/>
    </row>
    <row r="18" ht="22.9" customHeight="1" spans="2:9">
      <c r="B18" s="105" t="s">
        <v>142</v>
      </c>
      <c r="C18" s="103">
        <v>26</v>
      </c>
      <c r="D18" s="103">
        <v>26</v>
      </c>
      <c r="E18" s="103">
        <v>26</v>
      </c>
      <c r="F18" s="41"/>
      <c r="G18" s="41"/>
      <c r="H18" s="41"/>
      <c r="I18" s="41"/>
    </row>
    <row r="19" ht="22.9" customHeight="1" spans="2:9">
      <c r="B19" s="105" t="s">
        <v>143</v>
      </c>
      <c r="C19" s="103">
        <v>14</v>
      </c>
      <c r="D19" s="103">
        <v>14</v>
      </c>
      <c r="E19" s="103">
        <v>14</v>
      </c>
      <c r="F19" s="41"/>
      <c r="G19" s="41"/>
      <c r="H19" s="41"/>
      <c r="I19" s="41"/>
    </row>
    <row r="20" ht="22.9" customHeight="1" spans="2:9">
      <c r="B20" s="105" t="s">
        <v>144</v>
      </c>
      <c r="C20" s="103">
        <v>0.6</v>
      </c>
      <c r="D20" s="103">
        <v>0.6</v>
      </c>
      <c r="E20" s="103">
        <v>0.6</v>
      </c>
      <c r="F20" s="41"/>
      <c r="G20" s="41"/>
      <c r="H20" s="41"/>
      <c r="I20" s="41"/>
    </row>
    <row r="21" ht="22.9" customHeight="1" spans="2:9">
      <c r="B21" s="105" t="s">
        <v>145</v>
      </c>
      <c r="C21" s="103">
        <v>2.5</v>
      </c>
      <c r="D21" s="103">
        <v>2.5</v>
      </c>
      <c r="E21" s="103">
        <v>2.5</v>
      </c>
      <c r="F21" s="41"/>
      <c r="G21" s="41"/>
      <c r="H21" s="41"/>
      <c r="I21" s="41"/>
    </row>
    <row r="22" ht="22.9" customHeight="1" spans="2:9">
      <c r="B22" s="105" t="s">
        <v>146</v>
      </c>
      <c r="C22" s="103">
        <v>4.9</v>
      </c>
      <c r="D22" s="103">
        <v>4.9</v>
      </c>
      <c r="E22" s="103">
        <v>4.9</v>
      </c>
      <c r="F22" s="41"/>
      <c r="G22" s="41"/>
      <c r="H22" s="41"/>
      <c r="I22" s="41"/>
    </row>
    <row r="23" ht="22.9" customHeight="1" spans="2:9">
      <c r="B23" s="105" t="s">
        <v>147</v>
      </c>
      <c r="C23" s="103">
        <v>3.89</v>
      </c>
      <c r="D23" s="103">
        <v>3.89</v>
      </c>
      <c r="E23" s="103">
        <v>3.89</v>
      </c>
      <c r="F23" s="41"/>
      <c r="G23" s="41"/>
      <c r="H23" s="41"/>
      <c r="I23" s="41"/>
    </row>
    <row r="24" ht="22.9" customHeight="1" spans="2:9">
      <c r="B24" s="105" t="s">
        <v>148</v>
      </c>
      <c r="C24" s="103">
        <v>6.5</v>
      </c>
      <c r="D24" s="103">
        <v>6.5</v>
      </c>
      <c r="E24" s="103">
        <v>6.5</v>
      </c>
      <c r="F24" s="41"/>
      <c r="G24" s="41"/>
      <c r="H24" s="41"/>
      <c r="I24" s="41"/>
    </row>
    <row r="25" ht="22.9" customHeight="1" spans="2:9">
      <c r="B25" s="105" t="s">
        <v>149</v>
      </c>
      <c r="C25" s="103">
        <v>3</v>
      </c>
      <c r="D25" s="103">
        <v>3</v>
      </c>
      <c r="E25" s="103">
        <v>3</v>
      </c>
      <c r="F25" s="41"/>
      <c r="G25" s="41"/>
      <c r="H25" s="41"/>
      <c r="I25" s="41"/>
    </row>
    <row r="26" ht="22.9" customHeight="1" spans="2:9">
      <c r="B26" s="105" t="s">
        <v>150</v>
      </c>
      <c r="C26" s="103">
        <v>1.55</v>
      </c>
      <c r="D26" s="103">
        <v>1.55</v>
      </c>
      <c r="E26" s="103">
        <v>1.55</v>
      </c>
      <c r="F26" s="41"/>
      <c r="G26" s="41"/>
      <c r="H26" s="41"/>
      <c r="I26" s="41"/>
    </row>
    <row r="27" ht="22.9" customHeight="1" spans="2:9">
      <c r="B27" s="105" t="s">
        <v>151</v>
      </c>
      <c r="C27" s="103">
        <v>11.44</v>
      </c>
      <c r="D27" s="103">
        <v>11.44</v>
      </c>
      <c r="E27" s="103">
        <v>11.44</v>
      </c>
      <c r="F27" s="41"/>
      <c r="G27" s="41"/>
      <c r="H27" s="41"/>
      <c r="I27" s="41"/>
    </row>
    <row r="28" ht="22.9" customHeight="1" spans="2:9">
      <c r="B28" s="105" t="s">
        <v>152</v>
      </c>
      <c r="C28" s="103">
        <v>0.6</v>
      </c>
      <c r="D28" s="103">
        <v>0.6</v>
      </c>
      <c r="E28" s="103">
        <v>0.6</v>
      </c>
      <c r="F28" s="41"/>
      <c r="G28" s="41"/>
      <c r="H28" s="41"/>
      <c r="I28" s="41"/>
    </row>
    <row r="29" ht="22.9" customHeight="1" spans="2:9">
      <c r="B29" s="105" t="s">
        <v>153</v>
      </c>
      <c r="C29" s="103">
        <v>21</v>
      </c>
      <c r="D29" s="103">
        <v>21</v>
      </c>
      <c r="E29" s="103">
        <v>21</v>
      </c>
      <c r="F29" s="41"/>
      <c r="G29" s="41"/>
      <c r="H29" s="41"/>
      <c r="I29" s="41"/>
    </row>
    <row r="30" ht="22.9" customHeight="1" spans="2:9">
      <c r="B30" s="105" t="s">
        <v>154</v>
      </c>
      <c r="C30" s="103">
        <v>14.28</v>
      </c>
      <c r="D30" s="103">
        <v>14.28</v>
      </c>
      <c r="E30" s="103">
        <v>14.28</v>
      </c>
      <c r="F30" s="41"/>
      <c r="G30" s="41"/>
      <c r="H30" s="41"/>
      <c r="I30" s="41"/>
    </row>
    <row r="31" ht="22.9" customHeight="1" spans="2:9">
      <c r="B31" s="105" t="s">
        <v>155</v>
      </c>
      <c r="C31" s="103">
        <v>100.97</v>
      </c>
      <c r="D31" s="103">
        <v>100.97</v>
      </c>
      <c r="E31" s="103">
        <v>100.97</v>
      </c>
      <c r="F31" s="41"/>
      <c r="G31" s="41"/>
      <c r="H31" s="41"/>
      <c r="I31" s="41"/>
    </row>
    <row r="32" ht="22.9" customHeight="1" spans="2:9">
      <c r="B32" s="105" t="s">
        <v>156</v>
      </c>
      <c r="C32" s="103">
        <v>20.77</v>
      </c>
      <c r="D32" s="103">
        <v>20.77</v>
      </c>
      <c r="E32" s="103">
        <v>20.77</v>
      </c>
      <c r="F32" s="41"/>
      <c r="G32" s="41"/>
      <c r="H32" s="41"/>
      <c r="I32" s="41"/>
    </row>
    <row r="33" ht="22.9" customHeight="1" spans="2:9">
      <c r="B33" s="105" t="s">
        <v>157</v>
      </c>
      <c r="C33" s="103">
        <v>10.25</v>
      </c>
      <c r="D33" s="103">
        <v>10.25</v>
      </c>
      <c r="E33" s="103">
        <v>10.25</v>
      </c>
      <c r="F33" s="41"/>
      <c r="G33" s="41"/>
      <c r="H33" s="41"/>
      <c r="I33" s="41"/>
    </row>
    <row r="34" ht="22.9" customHeight="1" spans="2:9">
      <c r="B34" s="105" t="s">
        <v>158</v>
      </c>
      <c r="C34" s="103">
        <v>9.16</v>
      </c>
      <c r="D34" s="103">
        <v>9.16</v>
      </c>
      <c r="E34" s="103">
        <v>9.16</v>
      </c>
      <c r="F34" s="41"/>
      <c r="G34" s="41"/>
      <c r="H34" s="41"/>
      <c r="I34" s="41"/>
    </row>
    <row r="35" ht="22.9" customHeight="1" spans="2:9">
      <c r="B35" s="105" t="s">
        <v>159</v>
      </c>
      <c r="C35" s="83">
        <v>1.22</v>
      </c>
      <c r="D35" s="83">
        <v>1.22</v>
      </c>
      <c r="E35" s="83">
        <v>1.22</v>
      </c>
      <c r="F35" s="41"/>
      <c r="G35" s="41"/>
      <c r="H35" s="41"/>
      <c r="I35" s="41"/>
    </row>
    <row r="36" ht="22" customHeight="1" spans="2:9">
      <c r="B36" s="105" t="s">
        <v>160</v>
      </c>
      <c r="C36" s="41">
        <v>0.14</v>
      </c>
      <c r="D36" s="41">
        <v>0.14</v>
      </c>
      <c r="E36" s="41">
        <v>0.14</v>
      </c>
      <c r="F36" s="41"/>
      <c r="G36" s="41"/>
      <c r="H36" s="41"/>
      <c r="I36" s="41"/>
    </row>
    <row r="37" customFormat="1" ht="22.9" customHeight="1" spans="2:9">
      <c r="B37" s="102" t="s">
        <v>77</v>
      </c>
      <c r="C37" s="103">
        <f>SUM(C38+C46+C51)</f>
        <v>241.56</v>
      </c>
      <c r="D37" s="103">
        <f>SUM(D38+D46+D51)</f>
        <v>241.56</v>
      </c>
      <c r="E37" s="103">
        <f>SUM(E38+E46+E51)</f>
        <v>241.56</v>
      </c>
      <c r="F37" s="62"/>
      <c r="G37" s="62"/>
      <c r="H37" s="62"/>
      <c r="I37" s="62"/>
    </row>
    <row r="38" customFormat="1" ht="22.9" customHeight="1" spans="1:10">
      <c r="A38" s="92"/>
      <c r="B38" s="104" t="s">
        <v>133</v>
      </c>
      <c r="C38" s="103">
        <f>SUM(C39:C45)</f>
        <v>187.28</v>
      </c>
      <c r="D38" s="103">
        <f>SUM(D39:D45)</f>
        <v>187.28</v>
      </c>
      <c r="E38" s="103">
        <f>SUM(E39:E45)</f>
        <v>187.28</v>
      </c>
      <c r="F38" s="62"/>
      <c r="G38" s="62"/>
      <c r="H38" s="62"/>
      <c r="I38" s="62"/>
      <c r="J38" s="3"/>
    </row>
    <row r="39" customFormat="1" ht="22.9" customHeight="1" spans="1:10">
      <c r="A39" s="92"/>
      <c r="B39" s="104" t="s">
        <v>134</v>
      </c>
      <c r="C39" s="103">
        <v>60.92</v>
      </c>
      <c r="D39" s="103">
        <v>60.92</v>
      </c>
      <c r="E39" s="103">
        <v>60.92</v>
      </c>
      <c r="F39" s="62"/>
      <c r="G39" s="62"/>
      <c r="H39" s="62"/>
      <c r="I39" s="62"/>
      <c r="J39" s="3"/>
    </row>
    <row r="40" customFormat="1" ht="22.9" customHeight="1" spans="2:9">
      <c r="B40" s="104" t="s">
        <v>135</v>
      </c>
      <c r="C40" s="103">
        <v>71.97</v>
      </c>
      <c r="D40" s="103">
        <v>71.97</v>
      </c>
      <c r="E40" s="103">
        <v>71.97</v>
      </c>
      <c r="F40" s="62"/>
      <c r="G40" s="62"/>
      <c r="H40" s="62"/>
      <c r="I40" s="62"/>
    </row>
    <row r="41" customFormat="1" ht="22.9" customHeight="1" spans="2:9">
      <c r="B41" s="104" t="s">
        <v>136</v>
      </c>
      <c r="C41" s="103">
        <v>18.57</v>
      </c>
      <c r="D41" s="103">
        <v>18.57</v>
      </c>
      <c r="E41" s="103">
        <v>18.57</v>
      </c>
      <c r="F41" s="62"/>
      <c r="G41" s="62"/>
      <c r="H41" s="62"/>
      <c r="I41" s="62"/>
    </row>
    <row r="42" customFormat="1" ht="22.9" customHeight="1" spans="2:9">
      <c r="B42" s="105" t="s">
        <v>137</v>
      </c>
      <c r="C42" s="103">
        <v>9.28</v>
      </c>
      <c r="D42" s="103">
        <v>9.28</v>
      </c>
      <c r="E42" s="103">
        <v>9.28</v>
      </c>
      <c r="F42" s="41"/>
      <c r="G42" s="41"/>
      <c r="H42" s="41"/>
      <c r="I42" s="41"/>
    </row>
    <row r="43" customFormat="1" ht="22.9" customHeight="1" spans="2:9">
      <c r="B43" s="105" t="s">
        <v>138</v>
      </c>
      <c r="C43" s="103">
        <v>8.12</v>
      </c>
      <c r="D43" s="103">
        <v>8.12</v>
      </c>
      <c r="E43" s="103">
        <v>8.12</v>
      </c>
      <c r="F43" s="41"/>
      <c r="G43" s="41"/>
      <c r="H43" s="41"/>
      <c r="I43" s="41"/>
    </row>
    <row r="44" customFormat="1" ht="22.9" customHeight="1" spans="2:9">
      <c r="B44" s="105" t="s">
        <v>139</v>
      </c>
      <c r="C44" s="103">
        <v>2.67</v>
      </c>
      <c r="D44" s="103">
        <v>2.67</v>
      </c>
      <c r="E44" s="103">
        <v>2.67</v>
      </c>
      <c r="F44" s="41"/>
      <c r="G44" s="41"/>
      <c r="H44" s="41"/>
      <c r="I44" s="41"/>
    </row>
    <row r="45" customFormat="1" ht="22.9" customHeight="1" spans="2:9">
      <c r="B45" s="105" t="s">
        <v>140</v>
      </c>
      <c r="C45" s="103">
        <v>15.75</v>
      </c>
      <c r="D45" s="103">
        <v>15.75</v>
      </c>
      <c r="E45" s="103">
        <v>15.75</v>
      </c>
      <c r="F45" s="41"/>
      <c r="G45" s="41"/>
      <c r="H45" s="41"/>
      <c r="I45" s="41"/>
    </row>
    <row r="46" customFormat="1" ht="22.9" customHeight="1" spans="2:9">
      <c r="B46" s="105" t="s">
        <v>141</v>
      </c>
      <c r="C46" s="103">
        <f>SUM(C47:C50)</f>
        <v>10.59</v>
      </c>
      <c r="D46" s="103">
        <f>SUM(D47:D50)</f>
        <v>10.59</v>
      </c>
      <c r="E46" s="103">
        <f>SUM(E47:E50)</f>
        <v>10.59</v>
      </c>
      <c r="F46" s="41"/>
      <c r="G46" s="41"/>
      <c r="H46" s="41"/>
      <c r="I46" s="41"/>
    </row>
    <row r="47" customFormat="1" ht="22.9" customHeight="1" spans="2:9">
      <c r="B47" s="105" t="s">
        <v>142</v>
      </c>
      <c r="C47" s="103">
        <v>5.4</v>
      </c>
      <c r="D47" s="103">
        <v>5.4</v>
      </c>
      <c r="E47" s="103">
        <v>5.4</v>
      </c>
      <c r="F47" s="41"/>
      <c r="G47" s="41"/>
      <c r="H47" s="41"/>
      <c r="I47" s="41"/>
    </row>
    <row r="48" customFormat="1" ht="22.9" customHeight="1" spans="2:9">
      <c r="B48" s="105" t="s">
        <v>151</v>
      </c>
      <c r="C48" s="103">
        <v>2.63</v>
      </c>
      <c r="D48" s="103">
        <v>2.63</v>
      </c>
      <c r="E48" s="103">
        <v>2.63</v>
      </c>
      <c r="F48" s="41"/>
      <c r="G48" s="41"/>
      <c r="H48" s="41"/>
      <c r="I48" s="41"/>
    </row>
    <row r="49" customFormat="1" ht="22.9" customHeight="1" spans="2:9">
      <c r="B49" s="105" t="s">
        <v>152</v>
      </c>
      <c r="C49" s="103">
        <v>0.98</v>
      </c>
      <c r="D49" s="103">
        <v>0.98</v>
      </c>
      <c r="E49" s="103">
        <v>0.98</v>
      </c>
      <c r="F49" s="41"/>
      <c r="G49" s="41"/>
      <c r="H49" s="41"/>
      <c r="I49" s="41"/>
    </row>
    <row r="50" customFormat="1" ht="22.9" customHeight="1" spans="2:9">
      <c r="B50" s="105" t="s">
        <v>155</v>
      </c>
      <c r="C50" s="103">
        <v>1.58</v>
      </c>
      <c r="D50" s="103">
        <v>1.58</v>
      </c>
      <c r="E50" s="103">
        <v>1.58</v>
      </c>
      <c r="F50" s="41"/>
      <c r="G50" s="41"/>
      <c r="H50" s="41"/>
      <c r="I50" s="41"/>
    </row>
    <row r="51" customFormat="1" ht="22.9" customHeight="1" spans="2:9">
      <c r="B51" s="105" t="s">
        <v>156</v>
      </c>
      <c r="C51" s="103">
        <v>43.69</v>
      </c>
      <c r="D51" s="103">
        <v>43.69</v>
      </c>
      <c r="E51" s="103">
        <v>43.69</v>
      </c>
      <c r="F51" s="41"/>
      <c r="G51" s="41"/>
      <c r="H51" s="41"/>
      <c r="I51" s="41"/>
    </row>
    <row r="52" customFormat="1" ht="22.9" customHeight="1" spans="2:9">
      <c r="B52" s="105" t="s">
        <v>157</v>
      </c>
      <c r="C52" s="103">
        <v>13.74</v>
      </c>
      <c r="D52" s="103">
        <v>13.74</v>
      </c>
      <c r="E52" s="103">
        <v>13.74</v>
      </c>
      <c r="F52" s="41"/>
      <c r="G52" s="41"/>
      <c r="H52" s="41"/>
      <c r="I52" s="41"/>
    </row>
    <row r="53" customFormat="1" ht="22.9" customHeight="1" spans="2:9">
      <c r="B53" s="105" t="s">
        <v>158</v>
      </c>
      <c r="C53" s="103">
        <v>14.72</v>
      </c>
      <c r="D53" s="103">
        <v>14.72</v>
      </c>
      <c r="E53" s="103">
        <v>14.72</v>
      </c>
      <c r="F53" s="41"/>
      <c r="G53" s="41"/>
      <c r="H53" s="41"/>
      <c r="I53" s="41"/>
    </row>
    <row r="54" customFormat="1" ht="22.9" customHeight="1" spans="2:9">
      <c r="B54" s="105" t="s">
        <v>159</v>
      </c>
      <c r="C54" s="83">
        <v>15.09</v>
      </c>
      <c r="D54" s="83">
        <v>15.09</v>
      </c>
      <c r="E54" s="83">
        <v>15.09</v>
      </c>
      <c r="F54" s="41"/>
      <c r="G54" s="41"/>
      <c r="H54" s="41"/>
      <c r="I54" s="41"/>
    </row>
    <row r="55" customFormat="1" ht="22" customHeight="1" spans="2:9">
      <c r="B55" s="105" t="s">
        <v>160</v>
      </c>
      <c r="C55" s="106">
        <v>0.15</v>
      </c>
      <c r="D55" s="41">
        <v>0.15</v>
      </c>
      <c r="E55" s="41">
        <v>0.15</v>
      </c>
      <c r="F55" s="41"/>
      <c r="G55" s="41"/>
      <c r="H55" s="41"/>
      <c r="I55" s="41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G31" sqref="G3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85"/>
      <c r="B1" s="86"/>
      <c r="C1" s="87"/>
      <c r="F1" s="87"/>
      <c r="G1" s="87" t="s">
        <v>2</v>
      </c>
      <c r="H1" s="87" t="s">
        <v>2</v>
      </c>
      <c r="I1" s="87" t="s">
        <v>2</v>
      </c>
      <c r="J1" s="87" t="s">
        <v>2</v>
      </c>
      <c r="K1" s="3" t="s">
        <v>3</v>
      </c>
    </row>
    <row r="2" ht="22.9" customHeight="1" spans="1:11">
      <c r="A2" s="88"/>
      <c r="B2" s="4" t="s">
        <v>161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88"/>
      <c r="B3" s="89" t="s">
        <v>162</v>
      </c>
      <c r="C3" s="89"/>
      <c r="F3" s="90"/>
      <c r="G3" s="91"/>
      <c r="H3" s="91"/>
      <c r="I3" s="91"/>
      <c r="J3" s="91" t="s">
        <v>6</v>
      </c>
      <c r="K3" s="3"/>
    </row>
    <row r="4" ht="21.75" customHeight="1" spans="1:11">
      <c r="A4" s="88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3"/>
    </row>
    <row r="5" ht="24.4" customHeight="1" spans="1:11">
      <c r="A5" s="88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3"/>
    </row>
    <row r="6" ht="22.5" customHeight="1" spans="1:11">
      <c r="A6" s="92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8" t="s">
        <v>15</v>
      </c>
      <c r="K6" s="3"/>
    </row>
    <row r="7" ht="19.5" customHeight="1" spans="1:11">
      <c r="A7" s="93"/>
      <c r="B7" s="17" t="s">
        <v>18</v>
      </c>
      <c r="C7" s="94">
        <v>1388.6</v>
      </c>
      <c r="D7" s="17" t="s">
        <v>19</v>
      </c>
      <c r="E7" s="94">
        <v>1232.2</v>
      </c>
      <c r="F7" s="17" t="s">
        <v>20</v>
      </c>
      <c r="G7" s="94"/>
      <c r="H7" s="94"/>
      <c r="I7" s="15"/>
      <c r="J7" s="15"/>
      <c r="K7" s="99"/>
    </row>
    <row r="8" ht="19.5" customHeight="1" spans="1:10">
      <c r="A8" s="93"/>
      <c r="B8" s="17" t="s">
        <v>21</v>
      </c>
      <c r="C8" s="15"/>
      <c r="D8" s="17" t="s">
        <v>22</v>
      </c>
      <c r="E8" s="94">
        <v>1108.38</v>
      </c>
      <c r="F8" s="17" t="s">
        <v>23</v>
      </c>
      <c r="G8" s="94"/>
      <c r="H8" s="94"/>
      <c r="I8" s="15"/>
      <c r="J8" s="15"/>
    </row>
    <row r="9" ht="19.5" customHeight="1" spans="1:10">
      <c r="A9" s="93"/>
      <c r="B9" s="17" t="s">
        <v>24</v>
      </c>
      <c r="C9" s="15"/>
      <c r="D9" s="17" t="s">
        <v>25</v>
      </c>
      <c r="E9" s="94">
        <v>123.82</v>
      </c>
      <c r="F9" s="17" t="s">
        <v>26</v>
      </c>
      <c r="G9" s="94"/>
      <c r="H9" s="94"/>
      <c r="I9" s="15"/>
      <c r="J9" s="15"/>
    </row>
    <row r="10" ht="19.5" customHeight="1" spans="1:10">
      <c r="A10" s="93"/>
      <c r="B10" s="17" t="s">
        <v>37</v>
      </c>
      <c r="C10" s="15"/>
      <c r="D10" s="17" t="s">
        <v>28</v>
      </c>
      <c r="E10" s="15">
        <v>156.4</v>
      </c>
      <c r="F10" s="17" t="s">
        <v>29</v>
      </c>
      <c r="G10" s="94"/>
      <c r="H10" s="94"/>
      <c r="I10" s="15"/>
      <c r="J10" s="15"/>
    </row>
    <row r="11" ht="19.5" customHeight="1" spans="1:10">
      <c r="A11" s="93"/>
      <c r="B11" s="17" t="s">
        <v>37</v>
      </c>
      <c r="C11" s="15"/>
      <c r="D11" s="17" t="s">
        <v>31</v>
      </c>
      <c r="E11" s="15">
        <v>156.4</v>
      </c>
      <c r="F11" s="17" t="s">
        <v>32</v>
      </c>
      <c r="G11" s="94"/>
      <c r="H11" s="94"/>
      <c r="I11" s="15"/>
      <c r="J11" s="15"/>
    </row>
    <row r="12" ht="19.5" customHeight="1" spans="1:10">
      <c r="A12" s="93"/>
      <c r="B12" s="17" t="s">
        <v>37</v>
      </c>
      <c r="C12" s="15"/>
      <c r="D12" s="17" t="s">
        <v>34</v>
      </c>
      <c r="E12" s="15"/>
      <c r="F12" s="17" t="s">
        <v>35</v>
      </c>
      <c r="G12" s="94"/>
      <c r="H12" s="94"/>
      <c r="I12" s="15"/>
      <c r="J12" s="15"/>
    </row>
    <row r="13" ht="19.5" customHeight="1" spans="1:10">
      <c r="A13" s="93"/>
      <c r="B13" s="17"/>
      <c r="C13" s="15"/>
      <c r="D13" s="17" t="s">
        <v>37</v>
      </c>
      <c r="E13" s="15"/>
      <c r="F13" s="17" t="s">
        <v>38</v>
      </c>
      <c r="G13" s="94"/>
      <c r="H13" s="94"/>
      <c r="I13" s="15"/>
      <c r="J13" s="15"/>
    </row>
    <row r="14" ht="19.5" customHeight="1" spans="1:10">
      <c r="A14" s="93"/>
      <c r="B14" s="17" t="s">
        <v>37</v>
      </c>
      <c r="C14" s="15"/>
      <c r="D14" s="17" t="s">
        <v>37</v>
      </c>
      <c r="E14" s="15"/>
      <c r="F14" s="17" t="s">
        <v>40</v>
      </c>
      <c r="G14" s="94">
        <f>H14</f>
        <v>170.73</v>
      </c>
      <c r="H14" s="94">
        <v>170.73</v>
      </c>
      <c r="I14" s="15"/>
      <c r="J14" s="15"/>
    </row>
    <row r="15" ht="19.5" customHeight="1" spans="1:10">
      <c r="A15" s="93"/>
      <c r="B15" s="17" t="s">
        <v>37</v>
      </c>
      <c r="C15" s="15"/>
      <c r="D15" s="17" t="s">
        <v>37</v>
      </c>
      <c r="E15" s="15"/>
      <c r="F15" s="17" t="s">
        <v>42</v>
      </c>
      <c r="G15" s="94"/>
      <c r="H15" s="94"/>
      <c r="I15" s="15"/>
      <c r="J15" s="15"/>
    </row>
    <row r="16" ht="19.5" customHeight="1" spans="1:10">
      <c r="A16" s="93"/>
      <c r="B16" s="17" t="s">
        <v>37</v>
      </c>
      <c r="C16" s="15"/>
      <c r="D16" s="17" t="s">
        <v>37</v>
      </c>
      <c r="E16" s="15"/>
      <c r="F16" s="17" t="s">
        <v>43</v>
      </c>
      <c r="G16" s="94">
        <f>H16</f>
        <v>99.73</v>
      </c>
      <c r="H16" s="94">
        <v>99.73</v>
      </c>
      <c r="I16" s="15"/>
      <c r="J16" s="15"/>
    </row>
    <row r="17" ht="19.5" customHeight="1" spans="1:10">
      <c r="A17" s="93"/>
      <c r="B17" s="17" t="s">
        <v>37</v>
      </c>
      <c r="C17" s="15"/>
      <c r="D17" s="17" t="s">
        <v>37</v>
      </c>
      <c r="E17" s="15"/>
      <c r="F17" s="17" t="s">
        <v>44</v>
      </c>
      <c r="G17" s="94"/>
      <c r="H17" s="94"/>
      <c r="I17" s="15"/>
      <c r="J17" s="15"/>
    </row>
    <row r="18" ht="19.5" customHeight="1" spans="1:10">
      <c r="A18" s="93"/>
      <c r="B18" s="17" t="s">
        <v>37</v>
      </c>
      <c r="C18" s="15"/>
      <c r="D18" s="17" t="s">
        <v>37</v>
      </c>
      <c r="E18" s="15"/>
      <c r="F18" s="17" t="s">
        <v>45</v>
      </c>
      <c r="G18" s="94"/>
      <c r="H18" s="94"/>
      <c r="I18" s="15"/>
      <c r="J18" s="15"/>
    </row>
    <row r="19" ht="19.5" customHeight="1" spans="1:10">
      <c r="A19" s="93"/>
      <c r="B19" s="17" t="s">
        <v>37</v>
      </c>
      <c r="C19" s="15"/>
      <c r="D19" s="17" t="s">
        <v>37</v>
      </c>
      <c r="E19" s="15"/>
      <c r="F19" s="17" t="s">
        <v>46</v>
      </c>
      <c r="G19" s="94"/>
      <c r="H19" s="94"/>
      <c r="I19" s="15"/>
      <c r="J19" s="15"/>
    </row>
    <row r="20" ht="19.5" customHeight="1" spans="1:10">
      <c r="A20" s="93"/>
      <c r="B20" s="17" t="s">
        <v>37</v>
      </c>
      <c r="C20" s="15"/>
      <c r="D20" s="17" t="s">
        <v>37</v>
      </c>
      <c r="E20" s="15"/>
      <c r="F20" s="17" t="s">
        <v>47</v>
      </c>
      <c r="G20" s="94">
        <f>H20</f>
        <v>944.13</v>
      </c>
      <c r="H20" s="94">
        <v>944.13</v>
      </c>
      <c r="I20" s="15"/>
      <c r="J20" s="15"/>
    </row>
    <row r="21" ht="19.5" customHeight="1" spans="1:10">
      <c r="A21" s="93"/>
      <c r="B21" s="17" t="s">
        <v>37</v>
      </c>
      <c r="C21" s="15"/>
      <c r="D21" s="17" t="s">
        <v>37</v>
      </c>
      <c r="E21" s="15"/>
      <c r="F21" s="17" t="s">
        <v>48</v>
      </c>
      <c r="G21" s="94"/>
      <c r="H21" s="94"/>
      <c r="I21" s="15"/>
      <c r="J21" s="15"/>
    </row>
    <row r="22" ht="19.5" customHeight="1" spans="1:10">
      <c r="A22" s="93"/>
      <c r="B22" s="17" t="s">
        <v>37</v>
      </c>
      <c r="C22" s="15"/>
      <c r="D22" s="17" t="s">
        <v>37</v>
      </c>
      <c r="E22" s="15"/>
      <c r="F22" s="17" t="s">
        <v>49</v>
      </c>
      <c r="G22" s="94"/>
      <c r="H22" s="94"/>
      <c r="I22" s="15"/>
      <c r="J22" s="15"/>
    </row>
    <row r="23" ht="19.5" customHeight="1" spans="1:10">
      <c r="A23" s="93"/>
      <c r="B23" s="17" t="s">
        <v>37</v>
      </c>
      <c r="C23" s="15"/>
      <c r="D23" s="17" t="s">
        <v>37</v>
      </c>
      <c r="E23" s="15"/>
      <c r="F23" s="17" t="s">
        <v>50</v>
      </c>
      <c r="G23" s="94"/>
      <c r="H23" s="94"/>
      <c r="I23" s="15"/>
      <c r="J23" s="15"/>
    </row>
    <row r="24" ht="19.5" customHeight="1" spans="1:10">
      <c r="A24" s="93"/>
      <c r="B24" s="17" t="s">
        <v>37</v>
      </c>
      <c r="C24" s="15"/>
      <c r="D24" s="17" t="s">
        <v>37</v>
      </c>
      <c r="E24" s="15"/>
      <c r="F24" s="17" t="s">
        <v>51</v>
      </c>
      <c r="G24" s="94"/>
      <c r="H24" s="94"/>
      <c r="I24" s="15"/>
      <c r="J24" s="15"/>
    </row>
    <row r="25" ht="19.5" customHeight="1" spans="1:10">
      <c r="A25" s="93"/>
      <c r="B25" s="17" t="s">
        <v>37</v>
      </c>
      <c r="C25" s="15"/>
      <c r="D25" s="17" t="s">
        <v>37</v>
      </c>
      <c r="E25" s="15"/>
      <c r="F25" s="17" t="s">
        <v>52</v>
      </c>
      <c r="G25" s="94"/>
      <c r="H25" s="94"/>
      <c r="I25" s="15"/>
      <c r="J25" s="15"/>
    </row>
    <row r="26" ht="19.5" customHeight="1" spans="1:10">
      <c r="A26" s="93"/>
      <c r="B26" s="17" t="s">
        <v>37</v>
      </c>
      <c r="C26" s="15"/>
      <c r="D26" s="17" t="s">
        <v>37</v>
      </c>
      <c r="E26" s="15"/>
      <c r="F26" s="17" t="s">
        <v>53</v>
      </c>
      <c r="G26" s="94">
        <f>H26</f>
        <v>174.01</v>
      </c>
      <c r="H26" s="94">
        <v>174.01</v>
      </c>
      <c r="I26" s="15"/>
      <c r="J26" s="15"/>
    </row>
    <row r="27" ht="19.5" customHeight="1" spans="1:10">
      <c r="A27" s="93"/>
      <c r="B27" s="17" t="s">
        <v>37</v>
      </c>
      <c r="C27" s="15"/>
      <c r="D27" s="17" t="s">
        <v>37</v>
      </c>
      <c r="E27" s="15"/>
      <c r="F27" s="17" t="s">
        <v>54</v>
      </c>
      <c r="G27" s="94"/>
      <c r="H27" s="94"/>
      <c r="I27" s="15"/>
      <c r="J27" s="15"/>
    </row>
    <row r="28" ht="19.5" customHeight="1" spans="1:10">
      <c r="A28" s="93"/>
      <c r="B28" s="17" t="s">
        <v>37</v>
      </c>
      <c r="C28" s="15"/>
      <c r="D28" s="17" t="s">
        <v>37</v>
      </c>
      <c r="E28" s="15"/>
      <c r="F28" s="17" t="s">
        <v>55</v>
      </c>
      <c r="G28" s="94"/>
      <c r="H28" s="94"/>
      <c r="I28" s="15"/>
      <c r="J28" s="15"/>
    </row>
    <row r="29" ht="19.5" customHeight="1" spans="1:10">
      <c r="A29" s="93"/>
      <c r="B29" s="17" t="s">
        <v>37</v>
      </c>
      <c r="C29" s="15"/>
      <c r="D29" s="17" t="s">
        <v>37</v>
      </c>
      <c r="E29" s="15"/>
      <c r="F29" s="17" t="s">
        <v>56</v>
      </c>
      <c r="G29" s="94"/>
      <c r="H29" s="94"/>
      <c r="I29" s="15"/>
      <c r="J29" s="15"/>
    </row>
    <row r="30" ht="19.5" customHeight="1" spans="1:10">
      <c r="A30" s="93"/>
      <c r="B30" s="17" t="s">
        <v>37</v>
      </c>
      <c r="C30" s="15"/>
      <c r="D30" s="17" t="s">
        <v>37</v>
      </c>
      <c r="E30" s="15"/>
      <c r="F30" s="17" t="s">
        <v>57</v>
      </c>
      <c r="G30" s="94"/>
      <c r="H30" s="94"/>
      <c r="I30" s="15"/>
      <c r="J30" s="15"/>
    </row>
    <row r="31" ht="19.5" customHeight="1" spans="1:10">
      <c r="A31" s="93"/>
      <c r="B31" s="17" t="s">
        <v>37</v>
      </c>
      <c r="C31" s="15"/>
      <c r="D31" s="17" t="s">
        <v>37</v>
      </c>
      <c r="E31" s="15"/>
      <c r="F31" s="17" t="s">
        <v>58</v>
      </c>
      <c r="G31" s="94"/>
      <c r="H31" s="94"/>
      <c r="I31" s="15"/>
      <c r="J31" s="15"/>
    </row>
    <row r="32" ht="19.5" customHeight="1" spans="1:10">
      <c r="A32" s="93"/>
      <c r="B32" s="17" t="s">
        <v>37</v>
      </c>
      <c r="C32" s="15"/>
      <c r="D32" s="17" t="s">
        <v>37</v>
      </c>
      <c r="E32" s="15"/>
      <c r="F32" s="17" t="s">
        <v>59</v>
      </c>
      <c r="G32" s="94"/>
      <c r="H32" s="94"/>
      <c r="I32" s="15"/>
      <c r="J32" s="15"/>
    </row>
    <row r="33" ht="19.5" customHeight="1" spans="1:11">
      <c r="A33" s="93"/>
      <c r="B33" s="12" t="s">
        <v>60</v>
      </c>
      <c r="C33" s="95">
        <f>SUM(C7:C32)</f>
        <v>1388.6</v>
      </c>
      <c r="D33" s="12" t="s">
        <v>61</v>
      </c>
      <c r="E33" s="95">
        <f>E7+E10</f>
        <v>1388.6</v>
      </c>
      <c r="F33" s="12" t="s">
        <v>61</v>
      </c>
      <c r="G33" s="96">
        <f>SUM(G7:G32)</f>
        <v>1388.6</v>
      </c>
      <c r="H33" s="96">
        <f>SUM(H7:H32)</f>
        <v>1388.6</v>
      </c>
      <c r="I33" s="95"/>
      <c r="J33" s="95"/>
      <c r="K33" s="99"/>
    </row>
    <row r="34" ht="19.5" customHeight="1" spans="1:11">
      <c r="A34" s="93"/>
      <c r="B34" s="17" t="s">
        <v>62</v>
      </c>
      <c r="C34" s="15"/>
      <c r="D34" s="17" t="s">
        <v>63</v>
      </c>
      <c r="E34" s="15"/>
      <c r="F34" s="17" t="s">
        <v>63</v>
      </c>
      <c r="G34" s="94"/>
      <c r="H34" s="94"/>
      <c r="I34" s="15"/>
      <c r="J34" s="15"/>
      <c r="K34" s="99"/>
    </row>
    <row r="35" ht="19.5" customHeight="1" spans="1:11">
      <c r="A35" s="93"/>
      <c r="B35" s="12" t="s">
        <v>163</v>
      </c>
      <c r="C35" s="95">
        <f t="shared" ref="C35:H35" si="0">SUM(C33+C34)</f>
        <v>1388.6</v>
      </c>
      <c r="D35" s="12" t="s">
        <v>64</v>
      </c>
      <c r="E35" s="95">
        <f t="shared" si="0"/>
        <v>1388.6</v>
      </c>
      <c r="F35" s="12" t="s">
        <v>64</v>
      </c>
      <c r="G35" s="95">
        <f t="shared" si="0"/>
        <v>1388.6</v>
      </c>
      <c r="H35" s="95">
        <f t="shared" si="0"/>
        <v>1388.6</v>
      </c>
      <c r="I35" s="95"/>
      <c r="J35" s="95"/>
      <c r="K35" s="99"/>
    </row>
    <row r="36" ht="21.75" customHeight="1" spans="1:11">
      <c r="A36" s="97"/>
      <c r="B36" s="97"/>
      <c r="C36" s="97"/>
      <c r="D36" s="97"/>
      <c r="F36" s="97"/>
      <c r="G36" s="97"/>
      <c r="H36" s="97"/>
      <c r="I36" s="97"/>
      <c r="J36" s="97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workbookViewId="0">
      <pane ySplit="5" topLeftCell="A6" activePane="bottomLeft" state="frozen"/>
      <selection/>
      <selection pane="bottomLeft" activeCell="C11" sqref="C11"/>
    </sheetView>
  </sheetViews>
  <sheetFormatPr defaultColWidth="10" defaultRowHeight="13.5" outlineLevelCol="7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7"/>
      <c r="C1" s="2"/>
      <c r="D1" s="2"/>
      <c r="E1" s="57"/>
      <c r="F1" s="57"/>
      <c r="G1" s="2"/>
      <c r="H1" s="3"/>
    </row>
    <row r="2" ht="22.9" customHeight="1" spans="1:8">
      <c r="A2" s="3"/>
      <c r="B2" s="4" t="s">
        <v>164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8" t="s">
        <v>165</v>
      </c>
      <c r="C3" s="5"/>
      <c r="D3" s="5"/>
      <c r="E3" s="58"/>
      <c r="F3" s="58"/>
      <c r="G3" s="7" t="s">
        <v>6</v>
      </c>
      <c r="H3" s="3"/>
    </row>
    <row r="4" ht="24.4" customHeight="1" spans="1:8">
      <c r="A4" s="3"/>
      <c r="B4" s="59" t="s">
        <v>166</v>
      </c>
      <c r="C4" s="9" t="s">
        <v>12</v>
      </c>
      <c r="D4" s="9" t="s">
        <v>82</v>
      </c>
      <c r="E4" s="9"/>
      <c r="F4" s="9"/>
      <c r="G4" s="9" t="s">
        <v>83</v>
      </c>
      <c r="H4" s="3"/>
    </row>
    <row r="5" ht="24.4" customHeight="1" spans="1:8">
      <c r="A5" s="3"/>
      <c r="B5" s="59"/>
      <c r="C5" s="9"/>
      <c r="D5" s="9" t="s">
        <v>71</v>
      </c>
      <c r="E5" s="9" t="s">
        <v>167</v>
      </c>
      <c r="F5" s="9" t="s">
        <v>168</v>
      </c>
      <c r="G5" s="9"/>
      <c r="H5" s="3"/>
    </row>
    <row r="6" ht="22.9" customHeight="1" spans="1:8">
      <c r="A6" s="16"/>
      <c r="B6" s="12" t="s">
        <v>74</v>
      </c>
      <c r="C6" s="77">
        <v>1388.6</v>
      </c>
      <c r="D6" s="77">
        <v>1232.2</v>
      </c>
      <c r="E6" s="77">
        <v>1108.38</v>
      </c>
      <c r="F6" s="77">
        <v>123.82</v>
      </c>
      <c r="G6" s="42">
        <v>156.4</v>
      </c>
      <c r="H6" s="16"/>
    </row>
    <row r="7" ht="22.9" customHeight="1" spans="1:8">
      <c r="A7" s="16"/>
      <c r="B7" s="13" t="s">
        <v>75</v>
      </c>
      <c r="C7" s="77">
        <f>D7+G7</f>
        <v>1388.6</v>
      </c>
      <c r="D7" s="77">
        <f>D8+D27</f>
        <v>1232.2</v>
      </c>
      <c r="E7" s="77">
        <f>E8+E27</f>
        <v>1108.38</v>
      </c>
      <c r="F7" s="77">
        <f>F8+F27</f>
        <v>123.82</v>
      </c>
      <c r="G7" s="42">
        <f>G19</f>
        <v>156.4</v>
      </c>
      <c r="H7" s="16"/>
    </row>
    <row r="8" ht="22.9" customHeight="1" spans="1:8">
      <c r="A8" s="78"/>
      <c r="B8" s="61" t="s">
        <v>76</v>
      </c>
      <c r="C8" s="79">
        <f>D8+G8</f>
        <v>1147.04</v>
      </c>
      <c r="D8" s="79">
        <f>E8+F8</f>
        <v>990.64</v>
      </c>
      <c r="E8" s="79">
        <f>E9+E15+E19+E23</f>
        <v>877.41</v>
      </c>
      <c r="F8" s="79">
        <f>F19</f>
        <v>113.23</v>
      </c>
      <c r="G8" s="80">
        <f>G19</f>
        <v>156.4</v>
      </c>
      <c r="H8" s="78"/>
    </row>
    <row r="9" ht="22.9" customHeight="1" spans="1:8">
      <c r="A9" s="3"/>
      <c r="B9" s="61" t="s">
        <v>169</v>
      </c>
      <c r="C9" s="15">
        <f t="shared" ref="C9:C26" si="0">D9+G9</f>
        <v>108.51</v>
      </c>
      <c r="D9" s="15">
        <f t="shared" ref="D9:D21" si="1">E9+F9</f>
        <v>108.51</v>
      </c>
      <c r="E9" s="15">
        <v>108.51</v>
      </c>
      <c r="F9" s="15"/>
      <c r="G9" s="15"/>
      <c r="H9" s="3"/>
    </row>
    <row r="10" ht="22.9" customHeight="1" spans="1:8">
      <c r="A10" s="10"/>
      <c r="B10" s="61" t="s">
        <v>170</v>
      </c>
      <c r="C10" s="15">
        <f t="shared" si="0"/>
        <v>107.29</v>
      </c>
      <c r="D10" s="15">
        <f t="shared" si="1"/>
        <v>107.29</v>
      </c>
      <c r="E10" s="15">
        <v>107.29</v>
      </c>
      <c r="F10" s="15"/>
      <c r="G10" s="15"/>
      <c r="H10" s="10"/>
    </row>
    <row r="11" ht="22.9" customHeight="1" spans="1:8">
      <c r="A11" s="16"/>
      <c r="B11" s="61" t="s">
        <v>171</v>
      </c>
      <c r="C11" s="15">
        <f t="shared" si="0"/>
        <v>19.48</v>
      </c>
      <c r="D11" s="15">
        <f t="shared" si="1"/>
        <v>19.48</v>
      </c>
      <c r="E11" s="15">
        <v>19.48</v>
      </c>
      <c r="F11" s="15"/>
      <c r="G11" s="15"/>
      <c r="H11" s="16"/>
    </row>
    <row r="12" ht="22.9" customHeight="1" spans="1:8">
      <c r="A12" s="16"/>
      <c r="B12" s="61" t="s">
        <v>172</v>
      </c>
      <c r="C12" s="15">
        <f t="shared" si="0"/>
        <v>87.81</v>
      </c>
      <c r="D12" s="15">
        <f t="shared" si="1"/>
        <v>87.81</v>
      </c>
      <c r="E12" s="15">
        <v>87.81</v>
      </c>
      <c r="F12" s="15"/>
      <c r="G12" s="15"/>
      <c r="H12" s="16"/>
    </row>
    <row r="13" ht="22.9" customHeight="1" spans="1:8">
      <c r="A13" s="16"/>
      <c r="B13" s="61" t="s">
        <v>173</v>
      </c>
      <c r="C13" s="15">
        <f t="shared" si="0"/>
        <v>1.22</v>
      </c>
      <c r="D13" s="15">
        <f t="shared" si="1"/>
        <v>1.22</v>
      </c>
      <c r="E13" s="15">
        <v>1.22</v>
      </c>
      <c r="F13" s="15"/>
      <c r="G13" s="15"/>
      <c r="H13" s="16"/>
    </row>
    <row r="14" ht="22.9" customHeight="1" spans="1:8">
      <c r="A14" s="16"/>
      <c r="B14" s="61" t="s">
        <v>174</v>
      </c>
      <c r="C14" s="15">
        <f t="shared" si="0"/>
        <v>1.22</v>
      </c>
      <c r="D14" s="15">
        <f t="shared" si="1"/>
        <v>1.22</v>
      </c>
      <c r="E14" s="15">
        <v>1.22</v>
      </c>
      <c r="F14" s="15"/>
      <c r="G14" s="15"/>
      <c r="H14" s="16"/>
    </row>
    <row r="15" ht="22.9" customHeight="1" spans="1:8">
      <c r="A15" s="16"/>
      <c r="B15" s="61" t="s">
        <v>175</v>
      </c>
      <c r="C15" s="15">
        <f t="shared" si="0"/>
        <v>82.33</v>
      </c>
      <c r="D15" s="15">
        <f t="shared" si="1"/>
        <v>82.33</v>
      </c>
      <c r="E15" s="15">
        <v>82.33</v>
      </c>
      <c r="F15" s="15"/>
      <c r="G15" s="15"/>
      <c r="H15" s="16"/>
    </row>
    <row r="16" ht="22.9" customHeight="1" spans="1:8">
      <c r="A16" s="16"/>
      <c r="B16" s="61" t="s">
        <v>176</v>
      </c>
      <c r="C16" s="15">
        <f t="shared" si="0"/>
        <v>82.33</v>
      </c>
      <c r="D16" s="15">
        <f t="shared" si="1"/>
        <v>82.33</v>
      </c>
      <c r="E16" s="15">
        <v>82.33</v>
      </c>
      <c r="F16" s="15"/>
      <c r="G16" s="15"/>
      <c r="H16" s="16"/>
    </row>
    <row r="17" ht="22.9" customHeight="1" spans="1:8">
      <c r="A17" s="81"/>
      <c r="B17" s="61" t="s">
        <v>177</v>
      </c>
      <c r="C17" s="15">
        <f t="shared" si="0"/>
        <v>43.91</v>
      </c>
      <c r="D17" s="15">
        <f t="shared" si="1"/>
        <v>43.91</v>
      </c>
      <c r="E17" s="15">
        <v>43.91</v>
      </c>
      <c r="F17" s="15"/>
      <c r="G17" s="15"/>
      <c r="H17" s="82"/>
    </row>
    <row r="18" ht="22.9" customHeight="1" spans="2:7">
      <c r="B18" s="61" t="s">
        <v>178</v>
      </c>
      <c r="C18" s="15">
        <f t="shared" si="0"/>
        <v>38.42</v>
      </c>
      <c r="D18" s="15">
        <f t="shared" si="1"/>
        <v>38.42</v>
      </c>
      <c r="E18" s="15">
        <v>38.42</v>
      </c>
      <c r="F18" s="15"/>
      <c r="G18" s="15"/>
    </row>
    <row r="19" ht="22.9" customHeight="1" spans="2:7">
      <c r="B19" s="61" t="s">
        <v>179</v>
      </c>
      <c r="C19" s="15">
        <f t="shared" si="0"/>
        <v>813.12</v>
      </c>
      <c r="D19" s="15">
        <f t="shared" si="1"/>
        <v>656.72</v>
      </c>
      <c r="E19" s="15">
        <v>543.49</v>
      </c>
      <c r="F19" s="15">
        <v>113.23</v>
      </c>
      <c r="G19" s="15">
        <v>156.4</v>
      </c>
    </row>
    <row r="20" ht="22.9" customHeight="1" spans="2:7">
      <c r="B20" s="61" t="s">
        <v>180</v>
      </c>
      <c r="C20" s="15">
        <f t="shared" si="0"/>
        <v>813.12</v>
      </c>
      <c r="D20" s="15">
        <f t="shared" si="1"/>
        <v>656.72</v>
      </c>
      <c r="E20" s="15">
        <v>543.49</v>
      </c>
      <c r="F20" s="15">
        <v>113.23</v>
      </c>
      <c r="G20" s="15">
        <v>156.4</v>
      </c>
    </row>
    <row r="21" ht="22.9" customHeight="1" spans="2:7">
      <c r="B21" s="61" t="s">
        <v>181</v>
      </c>
      <c r="C21" s="15">
        <f t="shared" si="0"/>
        <v>728.12</v>
      </c>
      <c r="D21" s="15">
        <f t="shared" si="1"/>
        <v>656.72</v>
      </c>
      <c r="E21" s="15">
        <v>543.49</v>
      </c>
      <c r="F21" s="15">
        <v>113.23</v>
      </c>
      <c r="G21" s="15">
        <v>71.4</v>
      </c>
    </row>
    <row r="22" ht="22.9" customHeight="1" spans="2:7">
      <c r="B22" s="61" t="s">
        <v>182</v>
      </c>
      <c r="C22" s="15">
        <f t="shared" si="0"/>
        <v>85</v>
      </c>
      <c r="D22" s="15"/>
      <c r="E22" s="15"/>
      <c r="F22" s="15"/>
      <c r="G22" s="15">
        <v>85</v>
      </c>
    </row>
    <row r="23" ht="22.9" customHeight="1" spans="2:7">
      <c r="B23" s="61" t="s">
        <v>183</v>
      </c>
      <c r="C23" s="15">
        <f t="shared" si="0"/>
        <v>143.08</v>
      </c>
      <c r="D23" s="15">
        <f t="shared" ref="D23:D26" si="2">E23+F23</f>
        <v>143.08</v>
      </c>
      <c r="E23" s="15">
        <v>143.08</v>
      </c>
      <c r="F23" s="15"/>
      <c r="G23" s="15"/>
    </row>
    <row r="24" ht="22.9" customHeight="1" spans="2:7">
      <c r="B24" s="61" t="s">
        <v>184</v>
      </c>
      <c r="C24" s="15">
        <f t="shared" si="0"/>
        <v>143.08</v>
      </c>
      <c r="D24" s="15">
        <f t="shared" si="2"/>
        <v>143.08</v>
      </c>
      <c r="E24" s="15">
        <v>143.08</v>
      </c>
      <c r="F24" s="15"/>
      <c r="G24" s="15"/>
    </row>
    <row r="25" ht="22.9" customHeight="1" spans="2:7">
      <c r="B25" s="61" t="s">
        <v>185</v>
      </c>
      <c r="C25" s="15">
        <f t="shared" si="0"/>
        <v>74.21</v>
      </c>
      <c r="D25" s="15">
        <f t="shared" si="2"/>
        <v>74.21</v>
      </c>
      <c r="E25" s="15">
        <v>74.21</v>
      </c>
      <c r="F25" s="15"/>
      <c r="G25" s="15"/>
    </row>
    <row r="26" ht="22.9" customHeight="1" spans="2:7">
      <c r="B26" s="61" t="s">
        <v>186</v>
      </c>
      <c r="C26" s="15">
        <f t="shared" si="0"/>
        <v>68.87</v>
      </c>
      <c r="D26" s="15">
        <f t="shared" si="2"/>
        <v>68.87</v>
      </c>
      <c r="E26" s="15">
        <v>68.87</v>
      </c>
      <c r="F26" s="15"/>
      <c r="G26" s="15"/>
    </row>
    <row r="27" customFormat="1" ht="22.9" customHeight="1" spans="1:8">
      <c r="A27" s="78"/>
      <c r="B27" s="61" t="s">
        <v>77</v>
      </c>
      <c r="C27" s="79">
        <f>SUM(C28+C34+C38+C41)</f>
        <v>241.56</v>
      </c>
      <c r="D27" s="79">
        <f t="shared" ref="D27:F27" si="3">SUM(D41+D38+D34+D28)</f>
        <v>241.56</v>
      </c>
      <c r="E27" s="79">
        <f t="shared" si="3"/>
        <v>230.97</v>
      </c>
      <c r="F27" s="79">
        <f t="shared" si="3"/>
        <v>10.59</v>
      </c>
      <c r="G27" s="80"/>
      <c r="H27" s="78"/>
    </row>
    <row r="28" customFormat="1" ht="22.9" customHeight="1" spans="1:8">
      <c r="A28" s="3"/>
      <c r="B28" s="61" t="s">
        <v>169</v>
      </c>
      <c r="C28" s="79">
        <f t="shared" ref="C28:C40" si="4">SUM(D28+G28)</f>
        <v>62.22</v>
      </c>
      <c r="D28" s="79">
        <f t="shared" ref="D28:D40" si="5">SUM(E28:F28)</f>
        <v>62.22</v>
      </c>
      <c r="E28" s="79">
        <f>SUM(E29+E32)</f>
        <v>62.22</v>
      </c>
      <c r="F28" s="79"/>
      <c r="G28" s="62"/>
      <c r="H28" s="3"/>
    </row>
    <row r="29" customFormat="1" ht="22.9" customHeight="1" spans="1:8">
      <c r="A29" s="10"/>
      <c r="B29" s="61" t="s">
        <v>170</v>
      </c>
      <c r="C29" s="79">
        <f t="shared" si="4"/>
        <v>47.13</v>
      </c>
      <c r="D29" s="79">
        <f t="shared" si="5"/>
        <v>47.13</v>
      </c>
      <c r="E29" s="79">
        <f>SUM(E30:E31)</f>
        <v>47.13</v>
      </c>
      <c r="F29" s="79"/>
      <c r="G29" s="62"/>
      <c r="H29" s="10"/>
    </row>
    <row r="30" customFormat="1" ht="22.9" customHeight="1" spans="1:8">
      <c r="A30" s="16"/>
      <c r="B30" s="61" t="s">
        <v>187</v>
      </c>
      <c r="C30" s="79">
        <f t="shared" si="4"/>
        <v>28.56</v>
      </c>
      <c r="D30" s="79">
        <f t="shared" si="5"/>
        <v>28.56</v>
      </c>
      <c r="E30" s="83">
        <v>28.56</v>
      </c>
      <c r="F30" s="79"/>
      <c r="G30" s="62"/>
      <c r="H30" s="16"/>
    </row>
    <row r="31" customFormat="1" ht="22.9" customHeight="1" spans="1:8">
      <c r="A31" s="16"/>
      <c r="B31" s="61" t="s">
        <v>172</v>
      </c>
      <c r="C31" s="79">
        <f t="shared" si="4"/>
        <v>18.57</v>
      </c>
      <c r="D31" s="79">
        <f t="shared" si="5"/>
        <v>18.57</v>
      </c>
      <c r="E31" s="83">
        <v>18.57</v>
      </c>
      <c r="F31" s="79"/>
      <c r="G31" s="62"/>
      <c r="H31" s="16"/>
    </row>
    <row r="32" customFormat="1" ht="22.9" customHeight="1" spans="1:8">
      <c r="A32" s="16"/>
      <c r="B32" s="61" t="s">
        <v>173</v>
      </c>
      <c r="C32" s="79">
        <f t="shared" si="4"/>
        <v>15.09</v>
      </c>
      <c r="D32" s="79">
        <f t="shared" si="5"/>
        <v>15.09</v>
      </c>
      <c r="E32" s="83">
        <v>15.09</v>
      </c>
      <c r="F32" s="79"/>
      <c r="G32" s="62"/>
      <c r="H32" s="16"/>
    </row>
    <row r="33" customFormat="1" ht="22.9" customHeight="1" spans="1:8">
      <c r="A33" s="16"/>
      <c r="B33" s="61" t="s">
        <v>174</v>
      </c>
      <c r="C33" s="79">
        <f t="shared" si="4"/>
        <v>15.09</v>
      </c>
      <c r="D33" s="79">
        <f t="shared" si="5"/>
        <v>15.09</v>
      </c>
      <c r="E33" s="83">
        <v>15.09</v>
      </c>
      <c r="F33" s="79"/>
      <c r="G33" s="62"/>
      <c r="H33" s="16"/>
    </row>
    <row r="34" customFormat="1" ht="22.9" customHeight="1" spans="1:8">
      <c r="A34" s="16"/>
      <c r="B34" s="61" t="s">
        <v>175</v>
      </c>
      <c r="C34" s="79">
        <f t="shared" si="4"/>
        <v>17.4</v>
      </c>
      <c r="D34" s="79">
        <f t="shared" si="5"/>
        <v>17.4</v>
      </c>
      <c r="E34" s="79">
        <v>17.4</v>
      </c>
      <c r="F34" s="79"/>
      <c r="G34" s="62"/>
      <c r="H34" s="16"/>
    </row>
    <row r="35" customFormat="1" ht="22.9" customHeight="1" spans="1:8">
      <c r="A35" s="16"/>
      <c r="B35" s="61" t="s">
        <v>176</v>
      </c>
      <c r="C35" s="79">
        <f t="shared" si="4"/>
        <v>17.4</v>
      </c>
      <c r="D35" s="79">
        <f t="shared" si="5"/>
        <v>17.4</v>
      </c>
      <c r="E35" s="79">
        <f>SUM(E36:E37)</f>
        <v>17.4</v>
      </c>
      <c r="F35" s="79"/>
      <c r="G35" s="62"/>
      <c r="H35" s="16"/>
    </row>
    <row r="36" customFormat="1" ht="22.9" customHeight="1" spans="1:8">
      <c r="A36" s="81"/>
      <c r="B36" s="61" t="s">
        <v>188</v>
      </c>
      <c r="C36" s="79">
        <f t="shared" si="4"/>
        <v>9.28</v>
      </c>
      <c r="D36" s="79">
        <f t="shared" si="5"/>
        <v>9.28</v>
      </c>
      <c r="E36" s="83">
        <v>9.28</v>
      </c>
      <c r="F36" s="79"/>
      <c r="G36" s="84"/>
      <c r="H36" s="82"/>
    </row>
    <row r="37" customFormat="1" ht="22.9" customHeight="1" spans="2:7">
      <c r="B37" s="61" t="s">
        <v>178</v>
      </c>
      <c r="C37" s="79">
        <f t="shared" si="4"/>
        <v>8.12</v>
      </c>
      <c r="D37" s="79">
        <f t="shared" si="5"/>
        <v>8.12</v>
      </c>
      <c r="E37" s="83">
        <v>8.12</v>
      </c>
      <c r="F37" s="79"/>
      <c r="G37" s="41"/>
    </row>
    <row r="38" customFormat="1" ht="22.9" customHeight="1" spans="2:7">
      <c r="B38" s="61" t="s">
        <v>179</v>
      </c>
      <c r="C38" s="79">
        <f t="shared" si="4"/>
        <v>131.01</v>
      </c>
      <c r="D38" s="79">
        <f t="shared" si="5"/>
        <v>131.01</v>
      </c>
      <c r="E38" s="79">
        <v>120.42</v>
      </c>
      <c r="F38" s="79">
        <v>10.59</v>
      </c>
      <c r="G38" s="41"/>
    </row>
    <row r="39" customFormat="1" ht="22.9" customHeight="1" spans="2:7">
      <c r="B39" s="61" t="s">
        <v>180</v>
      </c>
      <c r="C39" s="79">
        <f t="shared" si="4"/>
        <v>131.01</v>
      </c>
      <c r="D39" s="79">
        <f t="shared" si="5"/>
        <v>131.01</v>
      </c>
      <c r="E39" s="79">
        <v>120.42</v>
      </c>
      <c r="F39" s="79">
        <v>10.59</v>
      </c>
      <c r="G39" s="41"/>
    </row>
    <row r="40" customFormat="1" ht="22.9" customHeight="1" spans="2:7">
      <c r="B40" s="61" t="s">
        <v>182</v>
      </c>
      <c r="C40" s="79">
        <f t="shared" si="4"/>
        <v>131.01</v>
      </c>
      <c r="D40" s="79">
        <f t="shared" si="5"/>
        <v>131.01</v>
      </c>
      <c r="E40" s="79">
        <v>120.42</v>
      </c>
      <c r="F40" s="79">
        <v>10.59</v>
      </c>
      <c r="G40" s="41"/>
    </row>
    <row r="41" customFormat="1" ht="22.9" customHeight="1" spans="2:7">
      <c r="B41" s="61" t="s">
        <v>183</v>
      </c>
      <c r="C41" s="79">
        <v>30.93</v>
      </c>
      <c r="D41" s="79">
        <v>30.93</v>
      </c>
      <c r="E41" s="79">
        <v>30.93</v>
      </c>
      <c r="F41" s="79"/>
      <c r="G41" s="41"/>
    </row>
    <row r="42" customFormat="1" ht="22.9" customHeight="1" spans="2:7">
      <c r="B42" s="61" t="s">
        <v>184</v>
      </c>
      <c r="C42" s="79">
        <f t="shared" ref="C42:C44" si="6">SUM(D42+G42)</f>
        <v>30.93</v>
      </c>
      <c r="D42" s="79">
        <f t="shared" ref="D42:D44" si="7">SUM(E42:F42)</f>
        <v>30.93</v>
      </c>
      <c r="E42" s="79">
        <f>SUM(E43:E44)</f>
        <v>30.93</v>
      </c>
      <c r="F42" s="79"/>
      <c r="G42" s="41"/>
    </row>
    <row r="43" customFormat="1" ht="22.9" customHeight="1" spans="2:7">
      <c r="B43" s="61" t="s">
        <v>185</v>
      </c>
      <c r="C43" s="79">
        <f t="shared" si="6"/>
        <v>15.75</v>
      </c>
      <c r="D43" s="79">
        <f t="shared" si="7"/>
        <v>15.75</v>
      </c>
      <c r="E43" s="83">
        <v>15.75</v>
      </c>
      <c r="F43" s="79"/>
      <c r="G43" s="41"/>
    </row>
    <row r="44" customFormat="1" ht="22.9" customHeight="1" spans="2:7">
      <c r="B44" s="61" t="s">
        <v>189</v>
      </c>
      <c r="C44" s="79">
        <f t="shared" si="6"/>
        <v>15.18</v>
      </c>
      <c r="D44" s="79">
        <f t="shared" si="7"/>
        <v>15.18</v>
      </c>
      <c r="E44" s="83">
        <v>15.18</v>
      </c>
      <c r="F44" s="79"/>
      <c r="G44" s="41"/>
    </row>
    <row r="45" customFormat="1" ht="22.9" customHeight="1" spans="1:8">
      <c r="A45" s="78"/>
      <c r="B45" s="61" t="s">
        <v>77</v>
      </c>
      <c r="C45" s="79">
        <f>SUM(C46+C52+C56+C59)</f>
        <v>241.56</v>
      </c>
      <c r="D45" s="79">
        <f t="shared" ref="D45:F45" si="8">SUM(D59+D56+D52+D46)</f>
        <v>241.56</v>
      </c>
      <c r="E45" s="79">
        <f t="shared" si="8"/>
        <v>230.97</v>
      </c>
      <c r="F45" s="79">
        <f t="shared" si="8"/>
        <v>10.59</v>
      </c>
      <c r="G45" s="80"/>
      <c r="H45" s="78"/>
    </row>
    <row r="46" customFormat="1" ht="22.9" customHeight="1" spans="1:8">
      <c r="A46" s="3"/>
      <c r="B46" s="61" t="s">
        <v>169</v>
      </c>
      <c r="C46" s="79">
        <f t="shared" ref="C46:C58" si="9">SUM(D46+G46)</f>
        <v>62.22</v>
      </c>
      <c r="D46" s="79">
        <f t="shared" ref="D46:D58" si="10">SUM(E46:F46)</f>
        <v>62.22</v>
      </c>
      <c r="E46" s="79">
        <f>SUM(E47+E50)</f>
        <v>62.22</v>
      </c>
      <c r="F46" s="79"/>
      <c r="G46" s="62"/>
      <c r="H46" s="3"/>
    </row>
    <row r="47" customFormat="1" ht="22.9" customHeight="1" spans="1:8">
      <c r="A47" s="10"/>
      <c r="B47" s="61" t="s">
        <v>170</v>
      </c>
      <c r="C47" s="79">
        <f t="shared" si="9"/>
        <v>47.13</v>
      </c>
      <c r="D47" s="79">
        <f t="shared" si="10"/>
        <v>47.13</v>
      </c>
      <c r="E47" s="79">
        <f>SUM(E48:E49)</f>
        <v>47.13</v>
      </c>
      <c r="F47" s="79"/>
      <c r="G47" s="62"/>
      <c r="H47" s="10"/>
    </row>
    <row r="48" customFormat="1" ht="22.9" customHeight="1" spans="1:8">
      <c r="A48" s="16"/>
      <c r="B48" s="61" t="s">
        <v>187</v>
      </c>
      <c r="C48" s="79">
        <f t="shared" si="9"/>
        <v>28.56</v>
      </c>
      <c r="D48" s="79">
        <f t="shared" si="10"/>
        <v>28.56</v>
      </c>
      <c r="E48" s="83">
        <v>28.56</v>
      </c>
      <c r="F48" s="79"/>
      <c r="G48" s="62"/>
      <c r="H48" s="16"/>
    </row>
    <row r="49" customFormat="1" ht="22.9" customHeight="1" spans="1:8">
      <c r="A49" s="16"/>
      <c r="B49" s="61" t="s">
        <v>172</v>
      </c>
      <c r="C49" s="79">
        <f t="shared" si="9"/>
        <v>18.57</v>
      </c>
      <c r="D49" s="79">
        <f t="shared" si="10"/>
        <v>18.57</v>
      </c>
      <c r="E49" s="83">
        <v>18.57</v>
      </c>
      <c r="F49" s="79"/>
      <c r="G49" s="62"/>
      <c r="H49" s="16"/>
    </row>
    <row r="50" customFormat="1" ht="22.9" customHeight="1" spans="1:8">
      <c r="A50" s="16"/>
      <c r="B50" s="61" t="s">
        <v>173</v>
      </c>
      <c r="C50" s="79">
        <f t="shared" si="9"/>
        <v>15.09</v>
      </c>
      <c r="D50" s="79">
        <f t="shared" si="10"/>
        <v>15.09</v>
      </c>
      <c r="E50" s="83">
        <v>15.09</v>
      </c>
      <c r="F50" s="79"/>
      <c r="G50" s="62"/>
      <c r="H50" s="16"/>
    </row>
    <row r="51" customFormat="1" ht="22.9" customHeight="1" spans="1:8">
      <c r="A51" s="16"/>
      <c r="B51" s="61" t="s">
        <v>174</v>
      </c>
      <c r="C51" s="79">
        <f t="shared" si="9"/>
        <v>15.09</v>
      </c>
      <c r="D51" s="79">
        <f t="shared" si="10"/>
        <v>15.09</v>
      </c>
      <c r="E51" s="83">
        <v>15.09</v>
      </c>
      <c r="F51" s="79"/>
      <c r="G51" s="62"/>
      <c r="H51" s="16"/>
    </row>
    <row r="52" customFormat="1" ht="22.9" customHeight="1" spans="1:8">
      <c r="A52" s="16"/>
      <c r="B52" s="61" t="s">
        <v>175</v>
      </c>
      <c r="C52" s="79">
        <f t="shared" si="9"/>
        <v>17.4</v>
      </c>
      <c r="D52" s="79">
        <f t="shared" si="10"/>
        <v>17.4</v>
      </c>
      <c r="E52" s="79">
        <v>17.4</v>
      </c>
      <c r="F52" s="79"/>
      <c r="G52" s="62"/>
      <c r="H52" s="16"/>
    </row>
    <row r="53" customFormat="1" ht="22.9" customHeight="1" spans="1:8">
      <c r="A53" s="16"/>
      <c r="B53" s="61" t="s">
        <v>176</v>
      </c>
      <c r="C53" s="79">
        <f t="shared" si="9"/>
        <v>17.4</v>
      </c>
      <c r="D53" s="79">
        <f t="shared" si="10"/>
        <v>17.4</v>
      </c>
      <c r="E53" s="79">
        <f>SUM(E54:E55)</f>
        <v>17.4</v>
      </c>
      <c r="F53" s="79"/>
      <c r="G53" s="62"/>
      <c r="H53" s="16"/>
    </row>
    <row r="54" customFormat="1" ht="22.9" customHeight="1" spans="1:8">
      <c r="A54" s="81"/>
      <c r="B54" s="61" t="s">
        <v>188</v>
      </c>
      <c r="C54" s="79">
        <f t="shared" si="9"/>
        <v>9.28</v>
      </c>
      <c r="D54" s="79">
        <f t="shared" si="10"/>
        <v>9.28</v>
      </c>
      <c r="E54" s="83">
        <v>9.28</v>
      </c>
      <c r="F54" s="79"/>
      <c r="G54" s="84"/>
      <c r="H54" s="82"/>
    </row>
    <row r="55" customFormat="1" ht="22.9" customHeight="1" spans="2:7">
      <c r="B55" s="61" t="s">
        <v>178</v>
      </c>
      <c r="C55" s="79">
        <f t="shared" si="9"/>
        <v>8.12</v>
      </c>
      <c r="D55" s="79">
        <f t="shared" si="10"/>
        <v>8.12</v>
      </c>
      <c r="E55" s="83">
        <v>8.12</v>
      </c>
      <c r="F55" s="79"/>
      <c r="G55" s="41"/>
    </row>
    <row r="56" customFormat="1" ht="22.9" customHeight="1" spans="2:7">
      <c r="B56" s="61" t="s">
        <v>179</v>
      </c>
      <c r="C56" s="79">
        <f t="shared" si="9"/>
        <v>131.01</v>
      </c>
      <c r="D56" s="79">
        <f t="shared" si="10"/>
        <v>131.01</v>
      </c>
      <c r="E56" s="79">
        <v>120.42</v>
      </c>
      <c r="F56" s="79">
        <v>10.59</v>
      </c>
      <c r="G56" s="41"/>
    </row>
    <row r="57" customFormat="1" ht="22.9" customHeight="1" spans="2:7">
      <c r="B57" s="61" t="s">
        <v>180</v>
      </c>
      <c r="C57" s="79">
        <f t="shared" si="9"/>
        <v>131.01</v>
      </c>
      <c r="D57" s="79">
        <f t="shared" si="10"/>
        <v>131.01</v>
      </c>
      <c r="E57" s="79">
        <v>120.42</v>
      </c>
      <c r="F57" s="79">
        <v>10.59</v>
      </c>
      <c r="G57" s="41"/>
    </row>
    <row r="58" customFormat="1" ht="22.9" customHeight="1" spans="2:7">
      <c r="B58" s="61" t="s">
        <v>182</v>
      </c>
      <c r="C58" s="79">
        <f t="shared" si="9"/>
        <v>131.01</v>
      </c>
      <c r="D58" s="79">
        <f t="shared" si="10"/>
        <v>131.01</v>
      </c>
      <c r="E58" s="79">
        <v>120.42</v>
      </c>
      <c r="F58" s="79">
        <v>10.59</v>
      </c>
      <c r="G58" s="41"/>
    </row>
    <row r="59" customFormat="1" ht="22.9" customHeight="1" spans="2:7">
      <c r="B59" s="61" t="s">
        <v>183</v>
      </c>
      <c r="C59" s="79">
        <v>30.93</v>
      </c>
      <c r="D59" s="79">
        <v>30.93</v>
      </c>
      <c r="E59" s="79">
        <v>30.93</v>
      </c>
      <c r="F59" s="79"/>
      <c r="G59" s="41"/>
    </row>
    <row r="60" customFormat="1" ht="22.9" customHeight="1" spans="2:7">
      <c r="B60" s="61" t="s">
        <v>184</v>
      </c>
      <c r="C60" s="79">
        <f t="shared" ref="C60:C62" si="11">SUM(D60+G60)</f>
        <v>30.93</v>
      </c>
      <c r="D60" s="79">
        <f t="shared" ref="D60:D62" si="12">SUM(E60:F60)</f>
        <v>30.93</v>
      </c>
      <c r="E60" s="79">
        <f>SUM(E61:E62)</f>
        <v>30.93</v>
      </c>
      <c r="F60" s="79"/>
      <c r="G60" s="41"/>
    </row>
    <row r="61" customFormat="1" ht="22.9" customHeight="1" spans="2:7">
      <c r="B61" s="61" t="s">
        <v>185</v>
      </c>
      <c r="C61" s="79">
        <f t="shared" si="11"/>
        <v>15.75</v>
      </c>
      <c r="D61" s="79">
        <f t="shared" si="12"/>
        <v>15.75</v>
      </c>
      <c r="E61" s="83">
        <v>15.75</v>
      </c>
      <c r="F61" s="79"/>
      <c r="G61" s="41"/>
    </row>
    <row r="62" customFormat="1" ht="22.9" customHeight="1" spans="2:7">
      <c r="B62" s="61" t="s">
        <v>189</v>
      </c>
      <c r="C62" s="79">
        <f t="shared" si="11"/>
        <v>15.18</v>
      </c>
      <c r="D62" s="79">
        <f t="shared" si="12"/>
        <v>15.18</v>
      </c>
      <c r="E62" s="83">
        <v>15.18</v>
      </c>
      <c r="F62" s="79"/>
      <c r="G62" s="41"/>
    </row>
  </sheetData>
  <mergeCells count="8">
    <mergeCell ref="B2:G2"/>
    <mergeCell ref="D4:F4"/>
    <mergeCell ref="A11:A16"/>
    <mergeCell ref="A30:A35"/>
    <mergeCell ref="A48:A53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workbookViewId="0">
      <pane ySplit="5" topLeftCell="A6" activePane="bottomLeft" state="frozen"/>
      <selection/>
      <selection pane="bottomLeft" activeCell="E8" sqref="E8"/>
    </sheetView>
  </sheetViews>
  <sheetFormatPr defaultColWidth="10" defaultRowHeight="13.5" outlineLevelCol="6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1"/>
      <c r="B1" s="51"/>
      <c r="C1" s="37"/>
      <c r="D1" s="51"/>
      <c r="E1" s="51"/>
      <c r="F1" s="51"/>
      <c r="G1" s="52"/>
    </row>
    <row r="2" ht="22.9" customHeight="1" spans="1:7">
      <c r="A2" s="2"/>
      <c r="B2" s="66" t="s">
        <v>190</v>
      </c>
      <c r="C2" s="67"/>
      <c r="D2" s="67"/>
      <c r="E2" s="67"/>
      <c r="F2" s="68"/>
      <c r="G2" s="3"/>
    </row>
    <row r="3" ht="19.5" customHeight="1" spans="1:7">
      <c r="A3" s="5"/>
      <c r="B3" s="5" t="s">
        <v>191</v>
      </c>
      <c r="C3" s="6"/>
      <c r="D3" s="5"/>
      <c r="E3" s="5"/>
      <c r="F3" s="7" t="s">
        <v>6</v>
      </c>
      <c r="G3" s="54"/>
    </row>
    <row r="4" ht="28.5" customHeight="1" spans="1:7">
      <c r="A4" s="8"/>
      <c r="B4" s="9" t="s">
        <v>192</v>
      </c>
      <c r="C4" s="9"/>
      <c r="D4" s="9" t="s">
        <v>193</v>
      </c>
      <c r="E4" s="9"/>
      <c r="F4" s="9"/>
      <c r="G4" s="3"/>
    </row>
    <row r="5" ht="28.5" customHeight="1" spans="1:7">
      <c r="A5" s="8"/>
      <c r="B5" s="69" t="s">
        <v>194</v>
      </c>
      <c r="C5" s="9" t="s">
        <v>80</v>
      </c>
      <c r="D5" s="9" t="s">
        <v>12</v>
      </c>
      <c r="E5" s="9" t="s">
        <v>167</v>
      </c>
      <c r="F5" s="9" t="s">
        <v>168</v>
      </c>
      <c r="G5" s="3"/>
    </row>
    <row r="6" ht="22.9" customHeight="1" spans="1:7">
      <c r="A6" s="11"/>
      <c r="B6" s="42"/>
      <c r="C6" s="40" t="s">
        <v>74</v>
      </c>
      <c r="D6" s="42">
        <v>990.64</v>
      </c>
      <c r="E6" s="42">
        <v>877.41</v>
      </c>
      <c r="F6" s="42">
        <v>113.23</v>
      </c>
      <c r="G6" s="16"/>
    </row>
    <row r="7" ht="22.9" customHeight="1" spans="1:7">
      <c r="A7" s="70"/>
      <c r="B7" s="71"/>
      <c r="C7" s="72"/>
      <c r="D7" s="71">
        <f>E7+F7</f>
        <v>1232.2</v>
      </c>
      <c r="E7" s="71">
        <f>E8+E37</f>
        <v>1108.38</v>
      </c>
      <c r="F7" s="71">
        <f>F8+F46</f>
        <v>123.82</v>
      </c>
      <c r="G7" s="70"/>
    </row>
    <row r="8" ht="22.9" customHeight="1" spans="2:6">
      <c r="B8" s="73"/>
      <c r="C8" s="74" t="s">
        <v>195</v>
      </c>
      <c r="D8" s="75">
        <f>E8+F8</f>
        <v>990.64</v>
      </c>
      <c r="E8" s="75">
        <f>E9+E32</f>
        <v>877.41</v>
      </c>
      <c r="F8" s="75">
        <f>F17</f>
        <v>113.23</v>
      </c>
    </row>
    <row r="9" ht="21" customHeight="1" spans="1:7">
      <c r="A9" s="8"/>
      <c r="B9" s="18" t="s">
        <v>196</v>
      </c>
      <c r="C9" s="17" t="s">
        <v>197</v>
      </c>
      <c r="D9" s="15">
        <f t="shared" ref="D9:D16" si="0">E9+F9</f>
        <v>856.64</v>
      </c>
      <c r="E9" s="15">
        <f>E10+E11+E12+E13+E14+E15+E16</f>
        <v>856.64</v>
      </c>
      <c r="F9" s="15"/>
      <c r="G9" s="3"/>
    </row>
    <row r="10" ht="21" customHeight="1" spans="1:7">
      <c r="A10" s="8"/>
      <c r="B10" s="18" t="s">
        <v>198</v>
      </c>
      <c r="C10" s="17" t="s">
        <v>199</v>
      </c>
      <c r="D10" s="15">
        <f t="shared" si="0"/>
        <v>291.46</v>
      </c>
      <c r="E10" s="15">
        <v>291.46</v>
      </c>
      <c r="F10" s="15"/>
      <c r="G10" s="3"/>
    </row>
    <row r="11" ht="21" customHeight="1" spans="2:7">
      <c r="B11" s="18" t="s">
        <v>200</v>
      </c>
      <c r="C11" s="17" t="s">
        <v>201</v>
      </c>
      <c r="D11" s="15">
        <f t="shared" si="0"/>
        <v>308.49</v>
      </c>
      <c r="E11" s="15">
        <v>308.49</v>
      </c>
      <c r="F11" s="15"/>
      <c r="G11" s="3"/>
    </row>
    <row r="12" ht="21" customHeight="1" spans="2:7">
      <c r="B12" s="18" t="s">
        <v>202</v>
      </c>
      <c r="C12" s="17" t="s">
        <v>203</v>
      </c>
      <c r="D12" s="15">
        <f t="shared" si="0"/>
        <v>87.81</v>
      </c>
      <c r="E12" s="15">
        <v>87.81</v>
      </c>
      <c r="F12" s="15"/>
      <c r="G12" s="3"/>
    </row>
    <row r="13" ht="21" customHeight="1" spans="2:7">
      <c r="B13" s="18" t="s">
        <v>204</v>
      </c>
      <c r="C13" s="17" t="s">
        <v>205</v>
      </c>
      <c r="D13" s="15">
        <f t="shared" si="0"/>
        <v>43.91</v>
      </c>
      <c r="E13" s="15">
        <v>43.91</v>
      </c>
      <c r="F13" s="15"/>
      <c r="G13" s="3"/>
    </row>
    <row r="14" ht="21" customHeight="1" spans="2:7">
      <c r="B14" s="18" t="s">
        <v>206</v>
      </c>
      <c r="C14" s="17" t="s">
        <v>207</v>
      </c>
      <c r="D14" s="15">
        <f t="shared" si="0"/>
        <v>38.42</v>
      </c>
      <c r="E14" s="15">
        <v>38.42</v>
      </c>
      <c r="F14" s="15"/>
      <c r="G14" s="3"/>
    </row>
    <row r="15" ht="21" customHeight="1" spans="2:7">
      <c r="B15" s="18" t="s">
        <v>208</v>
      </c>
      <c r="C15" s="17" t="s">
        <v>209</v>
      </c>
      <c r="D15" s="15">
        <f t="shared" si="0"/>
        <v>12.34</v>
      </c>
      <c r="E15" s="15">
        <v>12.34</v>
      </c>
      <c r="F15" s="15"/>
      <c r="G15" s="3"/>
    </row>
    <row r="16" ht="21" customHeight="1" spans="1:7">
      <c r="A16" s="21"/>
      <c r="B16" s="18" t="s">
        <v>210</v>
      </c>
      <c r="C16" s="17" t="s">
        <v>211</v>
      </c>
      <c r="D16" s="15">
        <f t="shared" si="0"/>
        <v>74.21</v>
      </c>
      <c r="E16" s="15">
        <v>74.21</v>
      </c>
      <c r="F16" s="15"/>
      <c r="G16" s="76"/>
    </row>
    <row r="17" ht="21" customHeight="1" spans="2:6">
      <c r="B17" s="18" t="s">
        <v>212</v>
      </c>
      <c r="C17" s="17" t="s">
        <v>213</v>
      </c>
      <c r="D17" s="15">
        <f t="shared" ref="D17:D31" si="1">F17+E17</f>
        <v>113.23</v>
      </c>
      <c r="E17" s="15"/>
      <c r="F17" s="15">
        <f>F18+F20+F21+F22+F23+F24+F25+F27+F26+F28+F29+F19+F30+F31</f>
        <v>113.23</v>
      </c>
    </row>
    <row r="18" ht="21" customHeight="1" spans="2:6">
      <c r="B18" s="18" t="s">
        <v>214</v>
      </c>
      <c r="C18" s="17" t="s">
        <v>215</v>
      </c>
      <c r="D18" s="15">
        <f t="shared" si="1"/>
        <v>26</v>
      </c>
      <c r="E18" s="15"/>
      <c r="F18" s="15">
        <v>26</v>
      </c>
    </row>
    <row r="19" ht="21" customHeight="1" spans="2:6">
      <c r="B19" s="18" t="s">
        <v>216</v>
      </c>
      <c r="C19" s="17" t="s">
        <v>217</v>
      </c>
      <c r="D19" s="15">
        <f t="shared" si="1"/>
        <v>1</v>
      </c>
      <c r="E19" s="15"/>
      <c r="F19" s="15">
        <v>1</v>
      </c>
    </row>
    <row r="20" ht="21" customHeight="1" spans="2:6">
      <c r="B20" s="18" t="s">
        <v>218</v>
      </c>
      <c r="C20" s="17" t="s">
        <v>219</v>
      </c>
      <c r="D20" s="15">
        <f t="shared" si="1"/>
        <v>0.6</v>
      </c>
      <c r="E20" s="15"/>
      <c r="F20" s="15">
        <v>0.6</v>
      </c>
    </row>
    <row r="21" ht="21" customHeight="1" spans="2:6">
      <c r="B21" s="18" t="s">
        <v>220</v>
      </c>
      <c r="C21" s="17" t="s">
        <v>221</v>
      </c>
      <c r="D21" s="15">
        <f t="shared" si="1"/>
        <v>2.5</v>
      </c>
      <c r="E21" s="15"/>
      <c r="F21" s="15">
        <v>2.5</v>
      </c>
    </row>
    <row r="22" ht="21" customHeight="1" spans="2:6">
      <c r="B22" s="18" t="s">
        <v>222</v>
      </c>
      <c r="C22" s="17" t="s">
        <v>223</v>
      </c>
      <c r="D22" s="15">
        <f t="shared" si="1"/>
        <v>4.9</v>
      </c>
      <c r="E22" s="15"/>
      <c r="F22" s="15">
        <v>4.9</v>
      </c>
    </row>
    <row r="23" ht="21" customHeight="1" spans="2:6">
      <c r="B23" s="18" t="s">
        <v>224</v>
      </c>
      <c r="C23" s="17" t="s">
        <v>225</v>
      </c>
      <c r="D23" s="15">
        <f t="shared" si="1"/>
        <v>3.89</v>
      </c>
      <c r="E23" s="15"/>
      <c r="F23" s="15">
        <v>3.89</v>
      </c>
    </row>
    <row r="24" ht="21" customHeight="1" spans="2:6">
      <c r="B24" s="18" t="s">
        <v>226</v>
      </c>
      <c r="C24" s="17" t="s">
        <v>227</v>
      </c>
      <c r="D24" s="15">
        <f t="shared" si="1"/>
        <v>6.5</v>
      </c>
      <c r="E24" s="15"/>
      <c r="F24" s="15">
        <v>6.5</v>
      </c>
    </row>
    <row r="25" ht="21" customHeight="1" spans="2:6">
      <c r="B25" s="18" t="s">
        <v>228</v>
      </c>
      <c r="C25" s="17" t="s">
        <v>229</v>
      </c>
      <c r="D25" s="15">
        <f t="shared" si="1"/>
        <v>3</v>
      </c>
      <c r="E25" s="15"/>
      <c r="F25" s="15">
        <v>3</v>
      </c>
    </row>
    <row r="26" ht="21" customHeight="1" spans="2:6">
      <c r="B26" s="18" t="s">
        <v>230</v>
      </c>
      <c r="C26" s="17" t="s">
        <v>231</v>
      </c>
      <c r="D26" s="15">
        <f t="shared" si="1"/>
        <v>1.55</v>
      </c>
      <c r="E26" s="15"/>
      <c r="F26" s="15">
        <v>1.55</v>
      </c>
    </row>
    <row r="27" ht="21" customHeight="1" spans="2:6">
      <c r="B27" s="18" t="s">
        <v>232</v>
      </c>
      <c r="C27" s="17" t="s">
        <v>233</v>
      </c>
      <c r="D27" s="15">
        <f t="shared" si="1"/>
        <v>11.44</v>
      </c>
      <c r="E27" s="15"/>
      <c r="F27" s="15">
        <v>11.44</v>
      </c>
    </row>
    <row r="28" ht="21" customHeight="1" spans="2:6">
      <c r="B28" s="18" t="s">
        <v>234</v>
      </c>
      <c r="C28" s="17" t="s">
        <v>235</v>
      </c>
      <c r="D28" s="15">
        <f t="shared" si="1"/>
        <v>0.6</v>
      </c>
      <c r="E28" s="15"/>
      <c r="F28" s="15">
        <v>0.6</v>
      </c>
    </row>
    <row r="29" ht="21" customHeight="1" spans="2:6">
      <c r="B29" s="18" t="s">
        <v>236</v>
      </c>
      <c r="C29" s="17" t="s">
        <v>237</v>
      </c>
      <c r="D29" s="15">
        <f t="shared" si="1"/>
        <v>21</v>
      </c>
      <c r="E29" s="15"/>
      <c r="F29" s="15">
        <v>21</v>
      </c>
    </row>
    <row r="30" ht="21" customHeight="1" spans="2:6">
      <c r="B30" s="18" t="s">
        <v>238</v>
      </c>
      <c r="C30" s="17" t="s">
        <v>239</v>
      </c>
      <c r="D30" s="15">
        <f t="shared" si="1"/>
        <v>14.28</v>
      </c>
      <c r="E30" s="15"/>
      <c r="F30" s="15">
        <v>14.28</v>
      </c>
    </row>
    <row r="31" ht="21" customHeight="1" spans="2:6">
      <c r="B31" s="18" t="s">
        <v>240</v>
      </c>
      <c r="C31" s="17" t="s">
        <v>241</v>
      </c>
      <c r="D31" s="15">
        <f t="shared" si="1"/>
        <v>15.97</v>
      </c>
      <c r="E31" s="15"/>
      <c r="F31" s="15">
        <v>15.97</v>
      </c>
    </row>
    <row r="32" ht="21" customHeight="1" spans="2:6">
      <c r="B32" s="18" t="s">
        <v>242</v>
      </c>
      <c r="C32" s="17" t="s">
        <v>243</v>
      </c>
      <c r="D32" s="15">
        <f>E32+F32</f>
        <v>20.77</v>
      </c>
      <c r="E32" s="15">
        <v>20.77</v>
      </c>
      <c r="F32" s="15"/>
    </row>
    <row r="33" ht="21" customHeight="1" spans="2:6">
      <c r="B33" s="18" t="s">
        <v>244</v>
      </c>
      <c r="C33" s="17" t="s">
        <v>245</v>
      </c>
      <c r="D33" s="15">
        <f>E33+F33</f>
        <v>10.24</v>
      </c>
      <c r="E33" s="15">
        <v>10.24</v>
      </c>
      <c r="F33" s="15"/>
    </row>
    <row r="34" ht="21" customHeight="1" spans="2:6">
      <c r="B34" s="18" t="s">
        <v>246</v>
      </c>
      <c r="C34" s="17" t="s">
        <v>247</v>
      </c>
      <c r="D34" s="15">
        <f>E34+F34</f>
        <v>9.16</v>
      </c>
      <c r="E34" s="15">
        <v>9.16</v>
      </c>
      <c r="F34" s="15"/>
    </row>
    <row r="35" ht="21" customHeight="1" spans="2:6">
      <c r="B35" s="18" t="s">
        <v>248</v>
      </c>
      <c r="C35" s="17" t="s">
        <v>249</v>
      </c>
      <c r="D35" s="15">
        <f>E35+F35</f>
        <v>1.22</v>
      </c>
      <c r="E35" s="15">
        <v>1.22</v>
      </c>
      <c r="F35" s="15"/>
    </row>
    <row r="36" ht="21" customHeight="1" spans="2:6">
      <c r="B36" s="18" t="s">
        <v>250</v>
      </c>
      <c r="C36" s="17" t="s">
        <v>251</v>
      </c>
      <c r="D36" s="15">
        <f>E36+F36</f>
        <v>0.14</v>
      </c>
      <c r="E36" s="15">
        <v>0.14</v>
      </c>
      <c r="F36" s="15"/>
    </row>
    <row r="37" customFormat="1" ht="22.9" customHeight="1" spans="2:6">
      <c r="B37" s="73"/>
      <c r="C37" s="74" t="s">
        <v>252</v>
      </c>
      <c r="D37" s="75">
        <f>E37+F37</f>
        <v>241.56</v>
      </c>
      <c r="E37" s="75">
        <f>E38+E51</f>
        <v>230.97</v>
      </c>
      <c r="F37" s="75">
        <f>F46</f>
        <v>10.59</v>
      </c>
    </row>
    <row r="38" customFormat="1" ht="21" customHeight="1" spans="1:7">
      <c r="A38" s="8"/>
      <c r="B38" s="18" t="s">
        <v>196</v>
      </c>
      <c r="C38" s="17" t="s">
        <v>197</v>
      </c>
      <c r="D38" s="15">
        <v>187.28</v>
      </c>
      <c r="E38" s="15">
        <v>187.28</v>
      </c>
      <c r="F38" s="15"/>
      <c r="G38" s="3"/>
    </row>
    <row r="39" customFormat="1" ht="21" customHeight="1" spans="1:7">
      <c r="A39" s="8"/>
      <c r="B39" s="18" t="s">
        <v>198</v>
      </c>
      <c r="C39" s="17" t="s">
        <v>199</v>
      </c>
      <c r="D39" s="15">
        <v>60.92</v>
      </c>
      <c r="E39" s="15">
        <v>60.92</v>
      </c>
      <c r="F39" s="15"/>
      <c r="G39" s="3"/>
    </row>
    <row r="40" customFormat="1" ht="21" customHeight="1" spans="2:7">
      <c r="B40" s="18" t="s">
        <v>200</v>
      </c>
      <c r="C40" s="17" t="s">
        <v>201</v>
      </c>
      <c r="D40" s="15">
        <v>71.97</v>
      </c>
      <c r="E40" s="15">
        <v>71.97</v>
      </c>
      <c r="F40" s="15"/>
      <c r="G40" s="3"/>
    </row>
    <row r="41" customFormat="1" ht="21" customHeight="1" spans="2:7">
      <c r="B41" s="18" t="s">
        <v>202</v>
      </c>
      <c r="C41" s="17" t="s">
        <v>203</v>
      </c>
      <c r="D41" s="15">
        <v>18.57</v>
      </c>
      <c r="E41" s="15">
        <v>18.57</v>
      </c>
      <c r="F41" s="15"/>
      <c r="G41" s="3"/>
    </row>
    <row r="42" customFormat="1" ht="21" customHeight="1" spans="2:7">
      <c r="B42" s="18" t="s">
        <v>204</v>
      </c>
      <c r="C42" s="17" t="s">
        <v>205</v>
      </c>
      <c r="D42" s="15">
        <v>9.28</v>
      </c>
      <c r="E42" s="15">
        <v>9.28</v>
      </c>
      <c r="F42" s="15"/>
      <c r="G42" s="3"/>
    </row>
    <row r="43" customFormat="1" ht="21" customHeight="1" spans="2:7">
      <c r="B43" s="18" t="s">
        <v>206</v>
      </c>
      <c r="C43" s="17" t="s">
        <v>207</v>
      </c>
      <c r="D43" s="15">
        <v>8.12</v>
      </c>
      <c r="E43" s="15">
        <v>8.12</v>
      </c>
      <c r="F43" s="15"/>
      <c r="G43" s="3"/>
    </row>
    <row r="44" customFormat="1" ht="21" customHeight="1" spans="2:7">
      <c r="B44" s="18" t="s">
        <v>208</v>
      </c>
      <c r="C44" s="17" t="s">
        <v>209</v>
      </c>
      <c r="D44" s="15">
        <v>2.67</v>
      </c>
      <c r="E44" s="15">
        <v>2.67</v>
      </c>
      <c r="F44" s="15"/>
      <c r="G44" s="3"/>
    </row>
    <row r="45" customFormat="1" ht="21" customHeight="1" spans="1:7">
      <c r="A45" s="21"/>
      <c r="B45" s="18" t="s">
        <v>210</v>
      </c>
      <c r="C45" s="17" t="s">
        <v>211</v>
      </c>
      <c r="D45" s="15">
        <v>15.75</v>
      </c>
      <c r="E45" s="15">
        <v>15.75</v>
      </c>
      <c r="F45" s="15"/>
      <c r="G45" s="76"/>
    </row>
    <row r="46" customFormat="1" ht="21" customHeight="1" spans="2:6">
      <c r="B46" s="18" t="s">
        <v>212</v>
      </c>
      <c r="C46" s="17" t="s">
        <v>213</v>
      </c>
      <c r="D46" s="15">
        <v>10.59</v>
      </c>
      <c r="E46" s="15"/>
      <c r="F46" s="15">
        <v>10.59</v>
      </c>
    </row>
    <row r="47" customFormat="1" ht="21" customHeight="1" spans="2:6">
      <c r="B47" s="18" t="s">
        <v>214</v>
      </c>
      <c r="C47" s="17" t="s">
        <v>215</v>
      </c>
      <c r="D47" s="15">
        <v>5.4</v>
      </c>
      <c r="E47" s="15"/>
      <c r="F47" s="15">
        <v>5.4</v>
      </c>
    </row>
    <row r="48" customFormat="1" ht="21" customHeight="1" spans="2:6">
      <c r="B48" s="18" t="s">
        <v>232</v>
      </c>
      <c r="C48" s="17" t="s">
        <v>233</v>
      </c>
      <c r="D48" s="15">
        <v>2.63</v>
      </c>
      <c r="E48" s="15"/>
      <c r="F48" s="15">
        <v>2.63</v>
      </c>
    </row>
    <row r="49" customFormat="1" ht="21" customHeight="1" spans="2:6">
      <c r="B49" s="18" t="s">
        <v>234</v>
      </c>
      <c r="C49" s="17" t="s">
        <v>235</v>
      </c>
      <c r="D49" s="15">
        <v>0.98</v>
      </c>
      <c r="E49" s="15"/>
      <c r="F49" s="15">
        <v>0.98</v>
      </c>
    </row>
    <row r="50" customFormat="1" ht="21" customHeight="1" spans="2:6">
      <c r="B50" s="18" t="s">
        <v>240</v>
      </c>
      <c r="C50" s="17" t="s">
        <v>241</v>
      </c>
      <c r="D50" s="15">
        <v>1.58</v>
      </c>
      <c r="E50" s="15"/>
      <c r="F50" s="15">
        <v>1.58</v>
      </c>
    </row>
    <row r="51" customFormat="1" ht="21" customHeight="1" spans="2:6">
      <c r="B51" s="18" t="s">
        <v>242</v>
      </c>
      <c r="C51" s="17" t="s">
        <v>243</v>
      </c>
      <c r="D51" s="15">
        <v>43.69</v>
      </c>
      <c r="E51" s="15">
        <v>43.69</v>
      </c>
      <c r="F51" s="15"/>
    </row>
    <row r="52" customFormat="1" ht="21" customHeight="1" spans="2:6">
      <c r="B52" s="18" t="s">
        <v>244</v>
      </c>
      <c r="C52" s="17" t="s">
        <v>245</v>
      </c>
      <c r="D52" s="15">
        <v>13.74</v>
      </c>
      <c r="E52" s="15">
        <v>13.74</v>
      </c>
      <c r="F52" s="15"/>
    </row>
    <row r="53" customFormat="1" ht="21" customHeight="1" spans="2:6">
      <c r="B53" s="18" t="s">
        <v>246</v>
      </c>
      <c r="C53" s="17" t="s">
        <v>247</v>
      </c>
      <c r="D53" s="15">
        <v>14.72</v>
      </c>
      <c r="E53" s="15">
        <v>14.72</v>
      </c>
      <c r="F53" s="15"/>
    </row>
    <row r="54" customFormat="1" ht="21" customHeight="1" spans="2:6">
      <c r="B54" s="18" t="s">
        <v>248</v>
      </c>
      <c r="C54" s="17" t="s">
        <v>249</v>
      </c>
      <c r="D54" s="15">
        <v>15.09</v>
      </c>
      <c r="E54" s="15">
        <v>15.09</v>
      </c>
      <c r="F54" s="15"/>
    </row>
    <row r="55" customFormat="1" ht="21" customHeight="1" spans="2:6">
      <c r="B55" s="18" t="s">
        <v>250</v>
      </c>
      <c r="C55" s="17" t="s">
        <v>251</v>
      </c>
      <c r="D55" s="15">
        <v>0.15</v>
      </c>
      <c r="E55" s="15">
        <v>0.15</v>
      </c>
      <c r="F55" s="15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2022-06-14T01:13:32Z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F4C4E1FCD37A4A3DB9A47AF4C65DC105</vt:lpwstr>
  </property>
</Properties>
</file>