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6" activeTab="12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基本支出8!$B$1:$F$15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一般预算支出7!$B$1:$G$16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<sst xmlns="http://schemas.openxmlformats.org/spreadsheetml/2006/main" count="598" uniqueCount="299">
  <si>
    <t>2022年庄河市单位预算表</t>
  </si>
  <si>
    <t>预算单位：庄河市交通运输局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</si>
  <si>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</si>
  <si>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</si>
  <si>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</si>
  <si>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</si>
  <si>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</si>
  <si>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</si>
  <si>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</si>
  <si>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</si>
  <si>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</si>
  <si>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</si>
  <si>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</si>
  <si>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</si>
  <si>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</si>
  <si>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</si>
  <si>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</si>
  <si>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</si>
  <si>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</si>
  <si>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</si>
  <si>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</si>
  <si>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</si>
  <si>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</si>
  <si>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</si>
  <si>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</si>
  <si>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</si>
  <si>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</si>
  <si>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</si>
  <si>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</si>
  <si>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</si>
  <si>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</si>
  <si>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</si>
  <si>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</si>
  <si>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</si>
  <si>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</si>
  <si>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</si>
  <si>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</si>
  <si>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</si>
  <si>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</si>
  <si>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</si>
  <si>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</si>
  <si>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</si>
  <si>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</si>
  <si>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</si>
  <si>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</si>
  <si>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</si>
  <si>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</si>
  <si>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</si>
  <si>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</si>
  <si>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</si>
  <si>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</si>
  <si>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</si>
  <si>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</si>
  <si>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</si>
  <si>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</si>
  <si>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</si>
  <si>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</si>
  <si>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</si>
  <si>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</si>
  <si>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</si>
  <si>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</si>
  <si>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</si>
  <si>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</si>
  <si>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</si>
  <si>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</si>
  <si>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</si>
  <si>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</si>
  <si>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</si>
  <si>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</si>
  <si>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</si>
  <si>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</si>
  <si>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</si>
  <si>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</si>
  <si>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</si>
  <si>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</si>
  <si>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庄河市交通运输局本级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</si>
  <si>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</si>
  <si>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</si>
  <si>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</si>
  <si>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</si>
  <si>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</si>
  <si>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</si>
  <si>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</si>
  <si>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</si>
  <si>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</si>
  <si>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科目编码</t>
  </si>
  <si>
    <t>科目名称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</si>
  <si>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</si>
  <si>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</si>
  <si>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</si>
  <si>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 行政事业单位养老支出</t>
    </r>
  </si>
  <si>
    <t>2080501</t>
  </si>
  <si>
    <r>
      <rPr>
        <sz val="11"/>
        <rFont val="宋体"/>
        <charset val="134"/>
      </rPr>
      <t>  行政单位离退休</t>
    </r>
  </si>
  <si>
    <t>2080505</t>
  </si>
  <si>
    <r>
      <rPr>
        <sz val="11"/>
        <rFont val="宋体"/>
        <charset val="134"/>
      </rPr>
      <t>  机关事业单位基本养老保险缴费支出</t>
    </r>
  </si>
  <si>
    <t>20825</t>
  </si>
  <si>
    <r>
      <rPr>
        <sz val="11"/>
        <rFont val="宋体"/>
        <charset val="134"/>
      </rPr>
      <t> 其他生活救助</t>
    </r>
  </si>
  <si>
    <t>2082501</t>
  </si>
  <si>
    <r>
      <rPr>
        <sz val="11"/>
        <rFont val="宋体"/>
        <charset val="134"/>
      </rPr>
      <t>  其他城市生活救助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</si>
  <si>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</si>
  <si>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</si>
  <si>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</si>
  <si>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 行政事业单位医疗</t>
    </r>
  </si>
  <si>
    <t>2101101</t>
  </si>
  <si>
    <r>
      <rPr>
        <sz val="11"/>
        <rFont val="宋体"/>
        <charset val="134"/>
      </rPr>
      <t>  行政单位医疗</t>
    </r>
  </si>
  <si>
    <t>2101103</t>
  </si>
  <si>
    <r>
      <rPr>
        <sz val="11"/>
        <rFont val="宋体"/>
        <charset val="134"/>
      </rPr>
      <t>  公务员医疗补助</t>
    </r>
  </si>
  <si>
    <t>214</t>
  </si>
  <si>
    <r>
      <rPr>
        <sz val="11"/>
        <rFont val="宋体"/>
        <charset val="134"/>
      </rPr>
      <t>交通运输支出</t>
    </r>
  </si>
  <si>
    <t>21401</t>
  </si>
  <si>
    <r>
      <rPr>
        <sz val="11"/>
        <rFont val="宋体"/>
        <charset val="134"/>
      </rPr>
      <t> 公路水路运输</t>
    </r>
  </si>
  <si>
    <t>2140101</t>
  </si>
  <si>
    <r>
      <rPr>
        <sz val="11"/>
        <rFont val="宋体"/>
        <charset val="134"/>
      </rPr>
      <t>  行政运行</t>
    </r>
  </si>
  <si>
    <t>2140199</t>
  </si>
  <si>
    <r>
      <rPr>
        <sz val="11"/>
        <rFont val="宋体"/>
        <charset val="134"/>
      </rPr>
      <t>  其他公路水路运输支出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</si>
  <si>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</si>
  <si>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</si>
  <si>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</si>
  <si>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 住房改革支出</t>
    </r>
  </si>
  <si>
    <t>2210201</t>
  </si>
  <si>
    <r>
      <rPr>
        <sz val="11"/>
        <rFont val="宋体"/>
        <charset val="134"/>
      </rPr>
      <t>  住房公积金</t>
    </r>
  </si>
  <si>
    <t>2210203</t>
  </si>
  <si>
    <r>
      <rPr>
        <sz val="11"/>
        <rFont val="宋体"/>
        <charset val="134"/>
      </rPr>
      <t>  购房补贴</t>
    </r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</si>
  <si>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</si>
  <si>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</si>
  <si>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</si>
  <si>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charset val="134"/>
      </rPr>
      <t>合 计</t>
    </r>
  </si>
  <si>
    <t>庄河市交通运输局</t>
  </si>
  <si>
    <t>301  工资福利支出</t>
  </si>
  <si>
    <t xml:space="preserve">   30101  基本工资</t>
  </si>
  <si>
    <t xml:space="preserve">   30102  津贴补贴</t>
  </si>
  <si>
    <t xml:space="preserve">   30108  机关事业单位基本养老保险缴费</t>
  </si>
  <si>
    <t xml:space="preserve">   30110  职工基本医疗保险缴费</t>
  </si>
  <si>
    <t xml:space="preserve">   30111  公务员医疗补助缴费</t>
  </si>
  <si>
    <t xml:space="preserve">   30112  其他社会保障缴费</t>
  </si>
  <si>
    <t xml:space="preserve">   30113  住房公积金</t>
  </si>
  <si>
    <t>302  商品和服务支出</t>
  </si>
  <si>
    <t xml:space="preserve">   30201  办公费</t>
  </si>
  <si>
    <t xml:space="preserve">   30202  印刷费</t>
  </si>
  <si>
    <t xml:space="preserve">   30205  水费</t>
  </si>
  <si>
    <t xml:space="preserve">   30206  电费</t>
  </si>
  <si>
    <t xml:space="preserve">   30207  邮电费</t>
  </si>
  <si>
    <t xml:space="preserve">   30208  取暖费</t>
  </si>
  <si>
    <t xml:space="preserve">   30211  差旅费</t>
  </si>
  <si>
    <t xml:space="preserve">   30217  公务接待费</t>
  </si>
  <si>
    <t xml:space="preserve">   30227  委托业务费</t>
  </si>
  <si>
    <t xml:space="preserve">   30228  工会经费</t>
  </si>
  <si>
    <t xml:space="preserve">   30229  福利费</t>
  </si>
  <si>
    <t xml:space="preserve">   30231  公务用车运行维护费</t>
  </si>
  <si>
    <t xml:space="preserve">   30239  其他交通费用</t>
  </si>
  <si>
    <t xml:space="preserve">   30299  其他商品和服务支出</t>
  </si>
  <si>
    <t>303  对个人和家庭的补助</t>
  </si>
  <si>
    <t xml:space="preserve">   30301  离休费</t>
  </si>
  <si>
    <t xml:space="preserve">   30302  退休费</t>
  </si>
  <si>
    <t xml:space="preserve">   30305  生活补助</t>
  </si>
  <si>
    <t xml:space="preserve">   30309  奖励金</t>
  </si>
  <si>
    <t>财政拨款预算总表</t>
  </si>
  <si>
    <t>附表6</t>
  </si>
  <si>
    <t>收入总计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</si>
  <si>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</si>
  <si>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</si>
  <si>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预算单位/支出功能分类科目</t>
  </si>
  <si>
    <t>人员经费</t>
  </si>
  <si>
    <t>公用经费</t>
  </si>
  <si>
    <t>208  社会保障和就业支出</t>
  </si>
  <si>
    <t xml:space="preserve">     05 行政事业单位养老支出   </t>
  </si>
  <si>
    <t xml:space="preserve">     2080501 行政单位离退休</t>
  </si>
  <si>
    <t xml:space="preserve">     2080505 机关事业单位基本养老保险缴费支出</t>
  </si>
  <si>
    <t xml:space="preserve">     25 其他生活救助</t>
  </si>
  <si>
    <t xml:space="preserve">     2082501 其他城市生活救助</t>
  </si>
  <si>
    <t>210  卫生健康支出</t>
  </si>
  <si>
    <t xml:space="preserve">     11 行政事业单位医疗</t>
  </si>
  <si>
    <t xml:space="preserve">     2101101 行政单位医疗</t>
  </si>
  <si>
    <t xml:space="preserve">     2101103 公务员医疗补助</t>
  </si>
  <si>
    <t>214  交通运输支出</t>
  </si>
  <si>
    <t xml:space="preserve">     01 公路水路运输</t>
  </si>
  <si>
    <t xml:space="preserve">     2140101  行政运行</t>
  </si>
  <si>
    <t xml:space="preserve">     2140199 其他公路水路运输支出</t>
  </si>
  <si>
    <t>221  住房保障支出</t>
  </si>
  <si>
    <t xml:space="preserve">     02 住房改革支出</t>
  </si>
  <si>
    <t xml:space="preserve">     2210201 住房公积金</t>
  </si>
  <si>
    <t xml:space="preserve">     2210203 购房补贴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</si>
  <si>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</si>
  <si>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</si>
  <si>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</si>
  <si>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</si>
  <si>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</si>
  <si>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 xml:space="preserve"> 庄河市交通运输局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</si>
  <si>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</si>
  <si>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</si>
  <si>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</si>
  <si>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</si>
  <si>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</si>
  <si>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</si>
  <si>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30108</t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</si>
  <si>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</si>
  <si>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</si>
  <si>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</si>
  <si>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</si>
  <si>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 公务员医疗补助缴费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</si>
  <si>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</si>
  <si>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</si>
  <si>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</si>
  <si>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</si>
  <si>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</si>
  <si>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</si>
  <si>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</si>
  <si>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</si>
  <si>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</si>
  <si>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</si>
  <si>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</si>
  <si>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</si>
  <si>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</si>
  <si>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</si>
  <si>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</si>
  <si>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</si>
  <si>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30208</t>
  </si>
  <si>
    <r>
      <rPr>
        <sz val="11"/>
        <rFont val="宋体"/>
        <charset val="134"/>
      </rPr>
      <t> 取暖费</t>
    </r>
  </si>
  <si>
    <t>30211</t>
  </si>
  <si>
    <r>
      <rPr>
        <sz val="11"/>
        <rFont val="宋体"/>
        <charset val="134"/>
      </rPr>
      <t> 差旅费</t>
    </r>
  </si>
  <si>
    <t>30217</t>
  </si>
  <si>
    <r>
      <rPr>
        <sz val="11"/>
        <rFont val="宋体"/>
        <charset val="134"/>
      </rPr>
      <t> 公务接待费</t>
    </r>
  </si>
  <si>
    <t>30227</t>
  </si>
  <si>
    <r>
      <rPr>
        <sz val="11"/>
        <rFont val="宋体"/>
        <charset val="134"/>
      </rPr>
      <t> 委托业务费</t>
    </r>
  </si>
  <si>
    <t>30228</t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</si>
  <si>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</si>
  <si>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</si>
  <si>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</si>
  <si>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</si>
  <si>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</si>
  <si>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</si>
  <si>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</si>
  <si>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</si>
  <si>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</si>
  <si>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</si>
  <si>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</si>
  <si>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30301</t>
  </si>
  <si>
    <r>
      <rPr>
        <sz val="11"/>
        <rFont val="宋体"/>
        <charset val="134"/>
      </rPr>
      <t> 离休费</t>
    </r>
  </si>
  <si>
    <t>30302</t>
  </si>
  <si>
    <r>
      <rPr>
        <sz val="11"/>
        <rFont val="宋体"/>
        <charset val="134"/>
      </rPr>
      <t> 退休费</t>
    </r>
  </si>
  <si>
    <t>30305</t>
  </si>
  <si>
    <r>
      <rPr>
        <sz val="11"/>
        <rFont val="宋体"/>
        <charset val="134"/>
      </rPr>
      <t> 生活补助</t>
    </r>
  </si>
  <si>
    <t>30309</t>
  </si>
  <si>
    <r>
      <rPr>
        <sz val="11"/>
        <rFont val="宋体"/>
        <charset val="134"/>
      </rPr>
      <t> 奖励金</t>
    </r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</si>
  <si>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</si>
  <si>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</si>
  <si>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</si>
  <si>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</si>
  <si>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</si>
  <si>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</si>
  <si>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</si>
  <si>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</si>
  <si>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备注“此表无数据，为空表”。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</si>
  <si>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</si>
  <si>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</si>
  <si>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</si>
  <si>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</si>
  <si>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</si>
  <si>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</si>
  <si>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</si>
  <si>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</si>
  <si>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</si>
  <si>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</si>
  <si>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</si>
  <si>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</si>
  <si>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</si>
  <si>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</si>
  <si>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</si>
  <si>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</si>
  <si>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</si>
  <si>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</si>
  <si>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</si>
  <si>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r>
      <rPr>
        <sz val="11"/>
        <rFont val="宋体"/>
        <charset val="134"/>
      </rPr>
      <t>铁路留守人员工资2022</t>
    </r>
  </si>
  <si>
    <t>31-部门项目</t>
  </si>
  <si>
    <r>
      <rPr>
        <sz val="11"/>
        <rFont val="宋体"/>
        <charset val="134"/>
      </rPr>
      <t>运管工本费</t>
    </r>
  </si>
  <si>
    <r>
      <rPr>
        <sz val="11"/>
        <rFont val="宋体"/>
        <charset val="134"/>
      </rPr>
      <t>海关协管员工资</t>
    </r>
  </si>
  <si>
    <r>
      <rPr>
        <sz val="11"/>
        <rFont val="宋体"/>
        <charset val="134"/>
      </rPr>
      <t>整治海上非法营运和三无船艇执法</t>
    </r>
  </si>
  <si>
    <r>
      <rPr>
        <sz val="11"/>
        <rFont val="宋体"/>
        <charset val="134"/>
      </rPr>
      <t>常态化打击非法营运和交通秩序执法行动</t>
    </r>
  </si>
  <si>
    <r>
      <rPr>
        <sz val="11"/>
        <rFont val="宋体"/>
        <charset val="134"/>
      </rPr>
      <t>治理超限超载工作经费</t>
    </r>
  </si>
  <si>
    <r>
      <rPr>
        <sz val="9"/>
        <rFont val="宋体"/>
        <charset val="134"/>
      </rPr>
      <t>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</si>
  <si>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</si>
  <si>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</si>
  <si>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</si>
  <si>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</si>
  <si>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</si>
  <si>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</si>
  <si>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</si>
  <si>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</si>
  <si>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 xml:space="preserve">   单位</t>
  </si>
  <si>
    <r>
      <rPr>
        <sz val="10"/>
        <rFont val="宋体"/>
        <charset val="134"/>
      </rPr>
      <t>备注</t>
    </r>
    <r>
      <rPr>
        <sz val="11"/>
        <color rgb="FF000000"/>
        <rFont val="宋体"/>
        <charset val="134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rgb="FF000000"/>
        <rFont val="宋体"/>
        <charset val="134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</si>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</sst>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name val="宋体"/>
      <charset val="134"/>
    </font>
    <font>
      <sz val="9"/>
      <color rgb="FFC0C0C0"/>
      <name val="SimSun"/>
      <charset val="134"/>
    </font>
    <font>
      <sz val="11"/>
      <name val="黑体"/>
      <charset val="134"/>
    </font>
    <font>
      <sz val="10"/>
      <color rgb="FFC0C0C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11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9" borderId="22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3" fillId="20" borderId="27" applyNumberFormat="0" applyAlignment="0" applyProtection="0">
      <alignment vertical="center"/>
    </xf>
    <xf numFmtId="0" fontId="34" fillId="20" borderId="21" applyNumberFormat="0" applyAlignment="0" applyProtection="0">
      <alignment vertical="center"/>
    </xf>
    <xf numFmtId="0" fontId="39" fillId="23" borderId="24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4" fillId="0" borderId="13" xfId="0" applyNumberFormat="1" applyFont="1" applyFill="1" applyBorder="1" applyAlignment="1">
      <alignment horizontal="right" vertical="center"/>
    </xf>
    <xf numFmtId="0" fontId="17" fillId="4" borderId="14" xfId="0" applyNumberFormat="1" applyFont="1" applyFill="1" applyBorder="1" applyAlignment="1">
      <alignment horizontal="left" vertical="center" wrapText="1"/>
    </xf>
    <xf numFmtId="4" fontId="4" fillId="0" borderId="1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14" fillId="0" borderId="5" xfId="0" applyNumberFormat="1" applyFont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176" fontId="20" fillId="0" borderId="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5" fillId="5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1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4" fontId="3" fillId="5" borderId="5" xfId="0" applyNumberFormat="1" applyFont="1" applyFill="1" applyBorder="1" applyAlignment="1">
      <alignment horizontal="right" vertical="center"/>
    </xf>
    <xf numFmtId="0" fontId="15" fillId="0" borderId="19" xfId="0" applyFont="1" applyBorder="1" applyAlignment="1">
      <alignment vertical="center"/>
    </xf>
    <xf numFmtId="0" fontId="1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2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25" t="s">
        <v>0</v>
      </c>
    </row>
    <row r="2" ht="84.95" customHeight="1" spans="1:1">
      <c r="A2" s="126" t="s">
        <v>1</v>
      </c>
    </row>
    <row r="3" ht="146.65" customHeight="1" spans="1:1">
      <c r="A3" s="127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12" sqref="E12"/>
    </sheetView>
  </sheetViews>
  <sheetFormatPr defaultColWidth="10" defaultRowHeight="13.5" outlineLevelRow="7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244</v>
      </c>
      <c r="C1" s="57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245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246</v>
      </c>
      <c r="C3" s="6"/>
      <c r="D3" s="58"/>
      <c r="E3" s="5"/>
      <c r="F3" s="5"/>
      <c r="G3" s="5"/>
      <c r="H3" s="7" t="s">
        <v>6</v>
      </c>
      <c r="I3" s="3"/>
    </row>
    <row r="4" ht="24.4" customHeight="1" spans="1:9">
      <c r="A4" s="8"/>
      <c r="B4" s="59" t="s">
        <v>161</v>
      </c>
      <c r="C4" s="9" t="s">
        <v>12</v>
      </c>
      <c r="D4" s="9" t="s">
        <v>247</v>
      </c>
      <c r="E4" s="9" t="s">
        <v>248</v>
      </c>
      <c r="F4" s="9"/>
      <c r="G4" s="9"/>
      <c r="H4" s="9" t="s">
        <v>249</v>
      </c>
      <c r="I4" s="3"/>
    </row>
    <row r="5" ht="24.4" customHeight="1" spans="1:9">
      <c r="A5" s="8"/>
      <c r="B5" s="59"/>
      <c r="C5" s="9"/>
      <c r="D5" s="9"/>
      <c r="E5" s="9" t="s">
        <v>71</v>
      </c>
      <c r="F5" s="9" t="s">
        <v>250</v>
      </c>
      <c r="G5" s="9" t="s">
        <v>251</v>
      </c>
      <c r="H5" s="9"/>
      <c r="I5" s="3"/>
    </row>
    <row r="6" ht="22.9" customHeight="1" spans="1:9">
      <c r="A6" s="11"/>
      <c r="B6" s="60" t="s">
        <v>74</v>
      </c>
      <c r="C6" s="42"/>
      <c r="D6" s="42"/>
      <c r="E6" s="42"/>
      <c r="F6" s="42"/>
      <c r="G6" s="42"/>
      <c r="H6" s="42"/>
      <c r="I6" s="16"/>
    </row>
    <row r="7" ht="22.9" customHeight="1" spans="1:9">
      <c r="A7" s="8"/>
      <c r="B7" s="61" t="s">
        <v>127</v>
      </c>
      <c r="C7" s="62">
        <v>24</v>
      </c>
      <c r="D7" s="62"/>
      <c r="E7" s="62">
        <v>21</v>
      </c>
      <c r="F7" s="62"/>
      <c r="G7" s="62">
        <v>21</v>
      </c>
      <c r="H7" s="62">
        <v>3</v>
      </c>
      <c r="I7" s="3"/>
    </row>
    <row r="8" ht="21.75" customHeight="1" spans="1:9">
      <c r="A8" s="20"/>
      <c r="B8" s="63" t="s">
        <v>252</v>
      </c>
      <c r="C8" s="64"/>
      <c r="D8" s="64"/>
      <c r="E8" s="64"/>
      <c r="F8" s="64"/>
      <c r="G8" s="64"/>
      <c r="H8" s="65"/>
      <c r="I8" s="21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pane ySplit="4" topLeftCell="A5" activePane="bottomLeft" state="frozen"/>
      <selection/>
      <selection pane="bottomLeft" activeCell="C22" sqref="C22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253</v>
      </c>
      <c r="C2" s="4"/>
      <c r="D2" s="4"/>
      <c r="E2" s="4"/>
      <c r="F2" s="3" t="s">
        <v>3</v>
      </c>
    </row>
    <row r="3" ht="22.5" customHeight="1" spans="1:6">
      <c r="A3" s="8"/>
      <c r="B3" s="53" t="s">
        <v>254</v>
      </c>
      <c r="C3" s="5"/>
      <c r="D3" s="5"/>
      <c r="E3" s="7" t="s">
        <v>6</v>
      </c>
      <c r="F3" s="3"/>
    </row>
    <row r="4" ht="27.75" customHeight="1" spans="1:6">
      <c r="A4" s="8"/>
      <c r="B4" s="55" t="s">
        <v>78</v>
      </c>
      <c r="C4" s="9" t="s">
        <v>12</v>
      </c>
      <c r="D4" s="9" t="s">
        <v>80</v>
      </c>
      <c r="E4" s="9" t="s">
        <v>81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255</v>
      </c>
      <c r="C6" s="42"/>
      <c r="D6" s="42"/>
      <c r="E6" s="42"/>
    </row>
    <row r="7" ht="27.75" customHeight="1" spans="2:5">
      <c r="B7" s="17" t="s">
        <v>256</v>
      </c>
      <c r="C7" s="42"/>
      <c r="D7" s="42"/>
      <c r="E7" s="42"/>
    </row>
    <row r="8" ht="27.75" customHeight="1" spans="2:5">
      <c r="B8" s="17" t="s">
        <v>257</v>
      </c>
      <c r="C8" s="12"/>
      <c r="D8" s="12"/>
      <c r="E8" s="12"/>
    </row>
    <row r="9" ht="27.75" customHeight="1" spans="2:5">
      <c r="B9" s="17" t="s">
        <v>258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56" t="s">
        <v>252</v>
      </c>
    </row>
    <row r="17" spans="3:3">
      <c r="C17" t="s">
        <v>259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pane ySplit="4" topLeftCell="A5" activePane="bottomLeft" state="frozen"/>
      <selection/>
      <selection pane="bottomLeft" activeCell="D24" sqref="D24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0"/>
      <c r="B1" s="37"/>
      <c r="C1" s="51"/>
      <c r="D1" s="51"/>
      <c r="E1" s="51"/>
      <c r="F1" s="52"/>
    </row>
    <row r="2" ht="22.9" customHeight="1" spans="1:6">
      <c r="A2" s="8"/>
      <c r="B2" s="4" t="s">
        <v>260</v>
      </c>
      <c r="C2" s="4"/>
      <c r="D2" s="4"/>
      <c r="E2" s="4"/>
      <c r="F2" s="3" t="s">
        <v>3</v>
      </c>
    </row>
    <row r="3" ht="19.5" customHeight="1" spans="1:6">
      <c r="A3" s="45"/>
      <c r="B3" s="53" t="s">
        <v>261</v>
      </c>
      <c r="C3" s="5"/>
      <c r="D3" s="5"/>
      <c r="E3" s="7" t="s">
        <v>6</v>
      </c>
      <c r="F3" s="54"/>
    </row>
    <row r="4" ht="24.4" customHeight="1" spans="1:6">
      <c r="A4" s="8"/>
      <c r="B4" s="55" t="s">
        <v>78</v>
      </c>
      <c r="C4" s="9" t="s">
        <v>12</v>
      </c>
      <c r="D4" s="9" t="s">
        <v>80</v>
      </c>
      <c r="E4" s="9" t="s">
        <v>81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262</v>
      </c>
      <c r="C6" s="42"/>
      <c r="D6" s="42"/>
      <c r="E6" s="42"/>
    </row>
    <row r="7" ht="24.75" customHeight="1" spans="2:5">
      <c r="B7" s="17" t="s">
        <v>263</v>
      </c>
      <c r="C7" s="42"/>
      <c r="D7" s="42"/>
      <c r="E7" s="42"/>
    </row>
    <row r="8" ht="24.75" customHeight="1" spans="2:5">
      <c r="B8" s="17" t="s">
        <v>264</v>
      </c>
      <c r="C8" s="12"/>
      <c r="D8" s="12"/>
      <c r="E8" s="12"/>
    </row>
    <row r="9" ht="24.75" customHeight="1" spans="2:5">
      <c r="B9" s="17" t="s">
        <v>265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56" t="s">
        <v>252</v>
      </c>
    </row>
    <row r="16" spans="3:3">
      <c r="C16" t="s">
        <v>259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266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267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268</v>
      </c>
      <c r="C4" s="9" t="s">
        <v>269</v>
      </c>
      <c r="D4" s="9" t="s">
        <v>270</v>
      </c>
      <c r="E4" s="9" t="s">
        <v>271</v>
      </c>
      <c r="F4" s="9" t="s">
        <v>12</v>
      </c>
      <c r="G4" s="9" t="s">
        <v>82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v>156.4</v>
      </c>
      <c r="G6" s="42">
        <v>156.4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127</v>
      </c>
      <c r="D7" s="18" t="s">
        <v>272</v>
      </c>
      <c r="E7" s="17" t="s">
        <v>273</v>
      </c>
      <c r="F7" s="15">
        <v>2.4</v>
      </c>
      <c r="G7" s="15">
        <v>2.4</v>
      </c>
      <c r="H7" s="15"/>
      <c r="I7" s="15"/>
      <c r="J7" s="15"/>
      <c r="K7" s="15"/>
      <c r="L7" s="48"/>
    </row>
    <row r="8" ht="30" customHeight="1" spans="1:12">
      <c r="A8" s="43"/>
      <c r="B8" s="44">
        <v>2</v>
      </c>
      <c r="C8" s="17" t="s">
        <v>127</v>
      </c>
      <c r="D8" s="18" t="s">
        <v>274</v>
      </c>
      <c r="E8" s="17" t="s">
        <v>273</v>
      </c>
      <c r="F8" s="15">
        <v>13</v>
      </c>
      <c r="G8" s="15">
        <v>13</v>
      </c>
      <c r="H8" s="15"/>
      <c r="I8" s="15"/>
      <c r="J8" s="15"/>
      <c r="K8" s="15"/>
      <c r="L8" s="48"/>
    </row>
    <row r="9" ht="30" customHeight="1" spans="1:12">
      <c r="A9" s="43"/>
      <c r="B9" s="44">
        <v>3</v>
      </c>
      <c r="C9" s="17" t="s">
        <v>127</v>
      </c>
      <c r="D9" s="18" t="s">
        <v>275</v>
      </c>
      <c r="E9" s="17" t="s">
        <v>273</v>
      </c>
      <c r="F9" s="15">
        <v>56</v>
      </c>
      <c r="G9" s="15">
        <v>56</v>
      </c>
      <c r="H9" s="15"/>
      <c r="I9" s="15"/>
      <c r="J9" s="15"/>
      <c r="K9" s="15"/>
      <c r="L9" s="48"/>
    </row>
    <row r="10" ht="30" customHeight="1" spans="1:12">
      <c r="A10" s="43"/>
      <c r="B10" s="44">
        <v>4</v>
      </c>
      <c r="C10" s="17" t="s">
        <v>127</v>
      </c>
      <c r="D10" s="18" t="s">
        <v>276</v>
      </c>
      <c r="E10" s="17" t="s">
        <v>273</v>
      </c>
      <c r="F10" s="15">
        <v>35</v>
      </c>
      <c r="G10" s="15">
        <v>35</v>
      </c>
      <c r="H10" s="15"/>
      <c r="I10" s="15"/>
      <c r="J10" s="15"/>
      <c r="K10" s="15"/>
      <c r="L10" s="48"/>
    </row>
    <row r="11" ht="30" customHeight="1" spans="1:12">
      <c r="A11" s="43"/>
      <c r="B11" s="44">
        <v>5</v>
      </c>
      <c r="C11" s="17" t="s">
        <v>127</v>
      </c>
      <c r="D11" s="18" t="s">
        <v>277</v>
      </c>
      <c r="E11" s="17" t="s">
        <v>273</v>
      </c>
      <c r="F11" s="15">
        <v>35</v>
      </c>
      <c r="G11" s="15">
        <v>35</v>
      </c>
      <c r="H11" s="15"/>
      <c r="I11" s="15"/>
      <c r="J11" s="15"/>
      <c r="K11" s="15"/>
      <c r="L11" s="48"/>
    </row>
    <row r="12" ht="30" customHeight="1" spans="1:12">
      <c r="A12" s="43"/>
      <c r="B12" s="44">
        <v>6</v>
      </c>
      <c r="C12" s="17" t="s">
        <v>127</v>
      </c>
      <c r="D12" s="18" t="s">
        <v>278</v>
      </c>
      <c r="E12" s="17" t="s">
        <v>273</v>
      </c>
      <c r="F12" s="15">
        <v>15</v>
      </c>
      <c r="G12" s="15">
        <v>15</v>
      </c>
      <c r="H12" s="15"/>
      <c r="I12" s="15"/>
      <c r="J12" s="15"/>
      <c r="K12" s="15"/>
      <c r="L12" s="48"/>
    </row>
    <row r="13" ht="30" customHeight="1" spans="1:12">
      <c r="A13" s="43"/>
      <c r="B13" s="44"/>
      <c r="C13" s="17"/>
      <c r="D13" s="17"/>
      <c r="E13" s="17"/>
      <c r="F13" s="15"/>
      <c r="G13" s="15"/>
      <c r="H13" s="15"/>
      <c r="I13" s="15"/>
      <c r="J13" s="15"/>
      <c r="K13" s="15"/>
      <c r="L13" s="48"/>
    </row>
    <row r="14" ht="22.5" customHeight="1" spans="1:12">
      <c r="A14" s="45"/>
      <c r="B14" s="46" t="s">
        <v>279</v>
      </c>
      <c r="C14" s="47"/>
      <c r="D14" s="47"/>
      <c r="E14" s="47"/>
      <c r="F14" s="47"/>
      <c r="G14" s="47"/>
      <c r="H14" s="47"/>
      <c r="I14" s="47"/>
      <c r="J14" s="47"/>
      <c r="K14" s="49"/>
      <c r="L14" s="21"/>
    </row>
  </sheetData>
  <mergeCells count="13">
    <mergeCell ref="B1:C1"/>
    <mergeCell ref="B2:K2"/>
    <mergeCell ref="B3:C3"/>
    <mergeCell ref="G4:I4"/>
    <mergeCell ref="B14:K14"/>
    <mergeCell ref="A7:A13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11" sqref="C11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280</v>
      </c>
      <c r="B2" s="25" t="s">
        <v>281</v>
      </c>
      <c r="C2" s="25" t="s">
        <v>281</v>
      </c>
      <c r="D2" s="25" t="s">
        <v>281</v>
      </c>
      <c r="E2" s="25" t="s">
        <v>281</v>
      </c>
      <c r="G2" s="26"/>
    </row>
    <row r="3" ht="17.25" customHeight="1" spans="1:5">
      <c r="A3" s="27" t="s">
        <v>282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68</v>
      </c>
      <c r="B4" s="29" t="s">
        <v>283</v>
      </c>
      <c r="C4" s="30" t="s">
        <v>284</v>
      </c>
      <c r="D4" s="30"/>
      <c r="E4" s="30"/>
    </row>
    <row r="5" ht="39.75" customHeight="1" spans="1:5">
      <c r="A5" s="29"/>
      <c r="B5" s="29"/>
      <c r="C5" s="31" t="s">
        <v>285</v>
      </c>
      <c r="D5" s="31" t="s">
        <v>286</v>
      </c>
      <c r="E5" s="31" t="s">
        <v>287</v>
      </c>
    </row>
    <row r="6" ht="30.75" customHeight="1" spans="1:5">
      <c r="A6" s="32" t="s">
        <v>79</v>
      </c>
      <c r="B6" s="33" t="s">
        <v>37</v>
      </c>
      <c r="C6" s="33" t="s">
        <v>37</v>
      </c>
      <c r="D6" s="33" t="s">
        <v>37</v>
      </c>
      <c r="E6" s="33" t="s">
        <v>37</v>
      </c>
    </row>
    <row r="7" ht="30.75" customHeight="1" spans="1:5">
      <c r="A7" s="32" t="s">
        <v>288</v>
      </c>
      <c r="B7" s="34"/>
      <c r="C7" s="34"/>
      <c r="D7" s="34"/>
      <c r="E7" s="34"/>
    </row>
    <row r="8" ht="23.25" customHeight="1" spans="1:5">
      <c r="A8" s="35" t="s">
        <v>289</v>
      </c>
      <c r="B8" s="36"/>
      <c r="C8" s="36"/>
      <c r="D8" s="36"/>
      <c r="E8" s="36"/>
    </row>
    <row r="11" spans="3:3">
      <c r="C11" s="22" t="s">
        <v>259</v>
      </c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C22" sqref="C22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290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291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292</v>
      </c>
      <c r="C4" s="9" t="s">
        <v>293</v>
      </c>
      <c r="D4" s="9"/>
      <c r="E4" s="9"/>
      <c r="F4" s="9" t="s">
        <v>294</v>
      </c>
      <c r="G4" s="9" t="s">
        <v>295</v>
      </c>
      <c r="H4" s="3"/>
    </row>
    <row r="5" ht="24.4" customHeight="1" spans="2:8">
      <c r="B5" s="9"/>
      <c r="C5" s="9" t="s">
        <v>296</v>
      </c>
      <c r="D5" s="9" t="s">
        <v>297</v>
      </c>
      <c r="E5" s="9" t="s">
        <v>298</v>
      </c>
      <c r="F5" s="9"/>
      <c r="G5" s="9"/>
      <c r="H5" s="10"/>
    </row>
    <row r="6" ht="30.75" customHeight="1" spans="1:8">
      <c r="A6" s="11"/>
      <c r="B6" s="12" t="s">
        <v>126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262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270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252</v>
      </c>
      <c r="C12" s="20"/>
      <c r="D12" s="20"/>
      <c r="E12" s="20"/>
      <c r="F12" s="20"/>
      <c r="G12" s="20"/>
      <c r="H12" s="21"/>
    </row>
    <row r="15" spans="3:3">
      <c r="C15" t="s">
        <v>259</v>
      </c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H32" sqref="H3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80"/>
      <c r="B1" s="81"/>
      <c r="C1" s="82"/>
      <c r="F1" s="82"/>
      <c r="G1" s="82" t="s">
        <v>2</v>
      </c>
      <c r="H1" s="82" t="s">
        <v>2</v>
      </c>
      <c r="I1" s="82" t="s">
        <v>2</v>
      </c>
      <c r="J1" s="82" t="s">
        <v>2</v>
      </c>
      <c r="K1" s="82" t="s">
        <v>2</v>
      </c>
      <c r="L1" s="82" t="s">
        <v>2</v>
      </c>
      <c r="M1" s="3" t="s">
        <v>3</v>
      </c>
    </row>
    <row r="2" ht="22.9" customHeight="1" spans="1:13">
      <c r="A2" s="83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3"/>
      <c r="B3" s="84" t="s">
        <v>5</v>
      </c>
      <c r="C3" s="84"/>
      <c r="F3" s="85"/>
      <c r="G3" s="86"/>
      <c r="H3" s="86"/>
      <c r="I3" s="86"/>
      <c r="J3" s="86"/>
      <c r="K3" s="86"/>
      <c r="L3" s="86" t="s">
        <v>6</v>
      </c>
      <c r="M3" s="3"/>
    </row>
    <row r="4" ht="24.4" customHeight="1" spans="1:13">
      <c r="A4" s="83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55"/>
      <c r="L4" s="55"/>
      <c r="M4" s="3"/>
    </row>
    <row r="5" ht="24.4" customHeight="1" spans="1:13">
      <c r="A5" s="83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55"/>
      <c r="L5" s="55"/>
      <c r="M5" s="3"/>
    </row>
    <row r="6" ht="39.2" customHeight="1" spans="1:13">
      <c r="A6" s="87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88"/>
      <c r="B7" s="17" t="s">
        <v>18</v>
      </c>
      <c r="C7" s="89">
        <v>1147.04</v>
      </c>
      <c r="D7" s="17" t="s">
        <v>19</v>
      </c>
      <c r="E7" s="89">
        <v>990.64</v>
      </c>
      <c r="F7" s="17" t="s">
        <v>20</v>
      </c>
      <c r="G7" s="89"/>
      <c r="H7" s="89"/>
      <c r="I7" s="15"/>
      <c r="J7" s="15"/>
      <c r="K7" s="15"/>
      <c r="L7" s="15"/>
      <c r="M7" s="94"/>
    </row>
    <row r="8" ht="22.9" customHeight="1" spans="1:12">
      <c r="A8" s="88"/>
      <c r="B8" s="17" t="s">
        <v>21</v>
      </c>
      <c r="C8" s="15"/>
      <c r="D8" s="17" t="s">
        <v>22</v>
      </c>
      <c r="E8" s="89">
        <v>877.41</v>
      </c>
      <c r="F8" s="17" t="s">
        <v>23</v>
      </c>
      <c r="G8" s="89"/>
      <c r="H8" s="89"/>
      <c r="I8" s="15"/>
      <c r="J8" s="15"/>
      <c r="K8" s="15"/>
      <c r="L8" s="15"/>
    </row>
    <row r="9" ht="22.9" customHeight="1" spans="1:12">
      <c r="A9" s="88"/>
      <c r="B9" s="17" t="s">
        <v>24</v>
      </c>
      <c r="C9" s="15"/>
      <c r="D9" s="17" t="s">
        <v>25</v>
      </c>
      <c r="E9" s="89">
        <v>113.23</v>
      </c>
      <c r="F9" s="17" t="s">
        <v>26</v>
      </c>
      <c r="G9" s="89"/>
      <c r="H9" s="89"/>
      <c r="I9" s="15"/>
      <c r="J9" s="15"/>
      <c r="K9" s="15"/>
      <c r="L9" s="15"/>
    </row>
    <row r="10" ht="22.9" customHeight="1" spans="1:12">
      <c r="A10" s="88"/>
      <c r="B10" s="17" t="s">
        <v>27</v>
      </c>
      <c r="C10" s="15"/>
      <c r="D10" s="17" t="s">
        <v>28</v>
      </c>
      <c r="E10" s="15">
        <v>156.4</v>
      </c>
      <c r="F10" s="17" t="s">
        <v>29</v>
      </c>
      <c r="G10" s="89"/>
      <c r="H10" s="89"/>
      <c r="I10" s="15"/>
      <c r="J10" s="15"/>
      <c r="K10" s="15"/>
      <c r="L10" s="15"/>
    </row>
    <row r="11" ht="22.9" customHeight="1" spans="1:12">
      <c r="A11" s="88"/>
      <c r="B11" s="17" t="s">
        <v>30</v>
      </c>
      <c r="C11" s="15"/>
      <c r="D11" s="17" t="s">
        <v>31</v>
      </c>
      <c r="E11" s="15">
        <v>156.4</v>
      </c>
      <c r="F11" s="17" t="s">
        <v>32</v>
      </c>
      <c r="G11" s="89"/>
      <c r="H11" s="89"/>
      <c r="I11" s="15"/>
      <c r="J11" s="15"/>
      <c r="K11" s="15"/>
      <c r="L11" s="15"/>
    </row>
    <row r="12" ht="22.9" customHeight="1" spans="1:12">
      <c r="A12" s="88"/>
      <c r="B12" s="17" t="s">
        <v>33</v>
      </c>
      <c r="C12" s="15"/>
      <c r="D12" s="17" t="s">
        <v>34</v>
      </c>
      <c r="E12" s="15"/>
      <c r="F12" s="17" t="s">
        <v>35</v>
      </c>
      <c r="G12" s="89"/>
      <c r="H12" s="89"/>
      <c r="I12" s="15"/>
      <c r="J12" s="15"/>
      <c r="K12" s="15"/>
      <c r="L12" s="15"/>
    </row>
    <row r="13" ht="22.9" customHeight="1" spans="1:12">
      <c r="A13" s="88"/>
      <c r="B13" s="17" t="s">
        <v>36</v>
      </c>
      <c r="C13" s="15"/>
      <c r="D13" s="17" t="s">
        <v>37</v>
      </c>
      <c r="E13" s="15"/>
      <c r="F13" s="17" t="s">
        <v>38</v>
      </c>
      <c r="G13" s="89"/>
      <c r="H13" s="89"/>
      <c r="I13" s="15"/>
      <c r="J13" s="15"/>
      <c r="K13" s="15"/>
      <c r="L13" s="15"/>
    </row>
    <row r="14" ht="22.9" customHeight="1" spans="1:12">
      <c r="A14" s="88"/>
      <c r="B14" s="17" t="s">
        <v>39</v>
      </c>
      <c r="C14" s="15"/>
      <c r="D14" s="17" t="s">
        <v>37</v>
      </c>
      <c r="E14" s="15"/>
      <c r="F14" s="17" t="s">
        <v>40</v>
      </c>
      <c r="G14" s="89">
        <v>108.51</v>
      </c>
      <c r="H14" s="89">
        <v>108.51</v>
      </c>
      <c r="I14" s="15"/>
      <c r="J14" s="15"/>
      <c r="K14" s="15"/>
      <c r="L14" s="15"/>
    </row>
    <row r="15" ht="22.9" customHeight="1" spans="1:12">
      <c r="A15" s="88"/>
      <c r="B15" s="17" t="s">
        <v>41</v>
      </c>
      <c r="C15" s="15"/>
      <c r="D15" s="17" t="s">
        <v>37</v>
      </c>
      <c r="E15" s="15"/>
      <c r="F15" s="17" t="s">
        <v>42</v>
      </c>
      <c r="G15" s="89"/>
      <c r="H15" s="89"/>
      <c r="I15" s="15"/>
      <c r="J15" s="15"/>
      <c r="K15" s="15"/>
      <c r="L15" s="15"/>
    </row>
    <row r="16" ht="22.9" customHeight="1" spans="1:12">
      <c r="A16" s="88"/>
      <c r="B16" s="17" t="s">
        <v>37</v>
      </c>
      <c r="C16" s="15"/>
      <c r="D16" s="17" t="s">
        <v>37</v>
      </c>
      <c r="E16" s="15"/>
      <c r="F16" s="17" t="s">
        <v>43</v>
      </c>
      <c r="G16" s="89">
        <v>82.33</v>
      </c>
      <c r="H16" s="89">
        <v>82.33</v>
      </c>
      <c r="I16" s="15"/>
      <c r="J16" s="15"/>
      <c r="K16" s="15"/>
      <c r="L16" s="15"/>
    </row>
    <row r="17" ht="22.9" customHeight="1" spans="1:12">
      <c r="A17" s="88"/>
      <c r="B17" s="17" t="s">
        <v>37</v>
      </c>
      <c r="C17" s="15"/>
      <c r="D17" s="17" t="s">
        <v>37</v>
      </c>
      <c r="E17" s="15"/>
      <c r="F17" s="17" t="s">
        <v>44</v>
      </c>
      <c r="G17" s="89"/>
      <c r="H17" s="89"/>
      <c r="I17" s="15"/>
      <c r="J17" s="15"/>
      <c r="K17" s="15"/>
      <c r="L17" s="15"/>
    </row>
    <row r="18" ht="22.9" customHeight="1" spans="1:12">
      <c r="A18" s="88"/>
      <c r="B18" s="17" t="s">
        <v>37</v>
      </c>
      <c r="C18" s="15"/>
      <c r="D18" s="17" t="s">
        <v>37</v>
      </c>
      <c r="E18" s="15"/>
      <c r="F18" s="17" t="s">
        <v>45</v>
      </c>
      <c r="G18" s="89"/>
      <c r="H18" s="89"/>
      <c r="I18" s="15"/>
      <c r="J18" s="15"/>
      <c r="K18" s="15"/>
      <c r="L18" s="15"/>
    </row>
    <row r="19" ht="22.9" customHeight="1" spans="1:12">
      <c r="A19" s="88"/>
      <c r="B19" s="17" t="s">
        <v>37</v>
      </c>
      <c r="C19" s="15"/>
      <c r="D19" s="17" t="s">
        <v>37</v>
      </c>
      <c r="E19" s="15"/>
      <c r="F19" s="17" t="s">
        <v>46</v>
      </c>
      <c r="G19" s="89"/>
      <c r="H19" s="89"/>
      <c r="I19" s="15"/>
      <c r="J19" s="15"/>
      <c r="K19" s="15"/>
      <c r="L19" s="15"/>
    </row>
    <row r="20" ht="22.9" customHeight="1" spans="1:12">
      <c r="A20" s="88"/>
      <c r="B20" s="17" t="s">
        <v>37</v>
      </c>
      <c r="C20" s="15"/>
      <c r="D20" s="17" t="s">
        <v>37</v>
      </c>
      <c r="E20" s="15"/>
      <c r="F20" s="17" t="s">
        <v>47</v>
      </c>
      <c r="G20" s="89">
        <v>813.12</v>
      </c>
      <c r="H20" s="89">
        <v>813.12</v>
      </c>
      <c r="I20" s="15"/>
      <c r="J20" s="15"/>
      <c r="K20" s="15"/>
      <c r="L20" s="15"/>
    </row>
    <row r="21" ht="22.9" customHeight="1" spans="1:12">
      <c r="A21" s="88"/>
      <c r="B21" s="17" t="s">
        <v>37</v>
      </c>
      <c r="C21" s="15"/>
      <c r="D21" s="17" t="s">
        <v>37</v>
      </c>
      <c r="E21" s="15"/>
      <c r="F21" s="17" t="s">
        <v>48</v>
      </c>
      <c r="G21" s="89"/>
      <c r="H21" s="89"/>
      <c r="I21" s="15"/>
      <c r="J21" s="15"/>
      <c r="K21" s="15"/>
      <c r="L21" s="15"/>
    </row>
    <row r="22" ht="22.9" customHeight="1" spans="1:12">
      <c r="A22" s="88"/>
      <c r="B22" s="17" t="s">
        <v>37</v>
      </c>
      <c r="C22" s="15"/>
      <c r="D22" s="17" t="s">
        <v>37</v>
      </c>
      <c r="E22" s="15"/>
      <c r="F22" s="17" t="s">
        <v>49</v>
      </c>
      <c r="G22" s="89"/>
      <c r="H22" s="89"/>
      <c r="I22" s="15"/>
      <c r="J22" s="15"/>
      <c r="K22" s="15"/>
      <c r="L22" s="15"/>
    </row>
    <row r="23" ht="22.9" customHeight="1" spans="1:12">
      <c r="A23" s="88"/>
      <c r="B23" s="17" t="s">
        <v>37</v>
      </c>
      <c r="C23" s="15"/>
      <c r="D23" s="17" t="s">
        <v>37</v>
      </c>
      <c r="E23" s="15"/>
      <c r="F23" s="17" t="s">
        <v>50</v>
      </c>
      <c r="G23" s="89"/>
      <c r="H23" s="89"/>
      <c r="I23" s="15"/>
      <c r="J23" s="15"/>
      <c r="K23" s="15"/>
      <c r="L23" s="15"/>
    </row>
    <row r="24" ht="22.9" customHeight="1" spans="1:12">
      <c r="A24" s="88"/>
      <c r="B24" s="17" t="s">
        <v>37</v>
      </c>
      <c r="C24" s="15"/>
      <c r="D24" s="17" t="s">
        <v>37</v>
      </c>
      <c r="E24" s="15"/>
      <c r="F24" s="17" t="s">
        <v>51</v>
      </c>
      <c r="G24" s="89"/>
      <c r="H24" s="89"/>
      <c r="I24" s="15"/>
      <c r="J24" s="15"/>
      <c r="K24" s="15"/>
      <c r="L24" s="15"/>
    </row>
    <row r="25" ht="22.9" customHeight="1" spans="1:12">
      <c r="A25" s="88"/>
      <c r="B25" s="17" t="s">
        <v>37</v>
      </c>
      <c r="C25" s="15"/>
      <c r="D25" s="17" t="s">
        <v>37</v>
      </c>
      <c r="E25" s="15"/>
      <c r="F25" s="17" t="s">
        <v>52</v>
      </c>
      <c r="G25" s="89"/>
      <c r="H25" s="89"/>
      <c r="I25" s="15"/>
      <c r="J25" s="15"/>
      <c r="K25" s="15"/>
      <c r="L25" s="15"/>
    </row>
    <row r="26" ht="22.9" customHeight="1" spans="1:12">
      <c r="A26" s="88"/>
      <c r="B26" s="17" t="s">
        <v>37</v>
      </c>
      <c r="C26" s="15"/>
      <c r="D26" s="17" t="s">
        <v>37</v>
      </c>
      <c r="E26" s="15"/>
      <c r="F26" s="17" t="s">
        <v>53</v>
      </c>
      <c r="G26" s="89">
        <v>143.08</v>
      </c>
      <c r="H26" s="89">
        <v>143.08</v>
      </c>
      <c r="I26" s="15"/>
      <c r="J26" s="15"/>
      <c r="K26" s="15"/>
      <c r="L26" s="15"/>
    </row>
    <row r="27" ht="22.9" customHeight="1" spans="1:12">
      <c r="A27" s="88"/>
      <c r="B27" s="17" t="s">
        <v>37</v>
      </c>
      <c r="C27" s="15"/>
      <c r="D27" s="17" t="s">
        <v>37</v>
      </c>
      <c r="E27" s="15"/>
      <c r="F27" s="17" t="s">
        <v>54</v>
      </c>
      <c r="G27" s="89"/>
      <c r="H27" s="89"/>
      <c r="I27" s="15"/>
      <c r="J27" s="15"/>
      <c r="K27" s="15"/>
      <c r="L27" s="15"/>
    </row>
    <row r="28" ht="22.9" customHeight="1" spans="1:12">
      <c r="A28" s="88"/>
      <c r="B28" s="17" t="s">
        <v>37</v>
      </c>
      <c r="C28" s="15"/>
      <c r="D28" s="17" t="s">
        <v>37</v>
      </c>
      <c r="E28" s="15"/>
      <c r="F28" s="17" t="s">
        <v>55</v>
      </c>
      <c r="G28" s="89"/>
      <c r="H28" s="89"/>
      <c r="I28" s="15"/>
      <c r="J28" s="15"/>
      <c r="K28" s="15"/>
      <c r="L28" s="15"/>
    </row>
    <row r="29" ht="22.9" customHeight="1" spans="1:12">
      <c r="A29" s="88"/>
      <c r="B29" s="17" t="s">
        <v>37</v>
      </c>
      <c r="C29" s="15"/>
      <c r="D29" s="17" t="s">
        <v>37</v>
      </c>
      <c r="E29" s="15"/>
      <c r="F29" s="17" t="s">
        <v>56</v>
      </c>
      <c r="G29" s="89"/>
      <c r="H29" s="89"/>
      <c r="I29" s="15"/>
      <c r="J29" s="15"/>
      <c r="K29" s="15"/>
      <c r="L29" s="15"/>
    </row>
    <row r="30" ht="22.9" customHeight="1" spans="1:12">
      <c r="A30" s="88"/>
      <c r="B30" s="17" t="s">
        <v>37</v>
      </c>
      <c r="C30" s="15"/>
      <c r="D30" s="17" t="s">
        <v>37</v>
      </c>
      <c r="E30" s="15"/>
      <c r="F30" s="17" t="s">
        <v>57</v>
      </c>
      <c r="G30" s="89"/>
      <c r="H30" s="89"/>
      <c r="I30" s="15"/>
      <c r="J30" s="15"/>
      <c r="K30" s="15"/>
      <c r="L30" s="15"/>
    </row>
    <row r="31" ht="22.9" customHeight="1" spans="1:12">
      <c r="A31" s="88"/>
      <c r="B31" s="17" t="s">
        <v>37</v>
      </c>
      <c r="C31" s="15"/>
      <c r="D31" s="17" t="s">
        <v>37</v>
      </c>
      <c r="E31" s="15"/>
      <c r="F31" s="17" t="s">
        <v>58</v>
      </c>
      <c r="G31" s="89"/>
      <c r="H31" s="89"/>
      <c r="I31" s="15"/>
      <c r="J31" s="15"/>
      <c r="K31" s="15"/>
      <c r="L31" s="15"/>
    </row>
    <row r="32" ht="22.9" customHeight="1" spans="1:12">
      <c r="A32" s="88"/>
      <c r="B32" s="17" t="s">
        <v>37</v>
      </c>
      <c r="C32" s="15"/>
      <c r="D32" s="17" t="s">
        <v>37</v>
      </c>
      <c r="E32" s="15"/>
      <c r="F32" s="17" t="s">
        <v>59</v>
      </c>
      <c r="G32" s="89"/>
      <c r="H32" s="89"/>
      <c r="I32" s="15"/>
      <c r="J32" s="15"/>
      <c r="K32" s="15"/>
      <c r="L32" s="15"/>
    </row>
    <row r="33" ht="22.9" customHeight="1" spans="1:13">
      <c r="A33" s="88"/>
      <c r="B33" s="12" t="s">
        <v>60</v>
      </c>
      <c r="C33" s="90">
        <f>SUM(C7:C32)</f>
        <v>1147.04</v>
      </c>
      <c r="D33" s="12" t="s">
        <v>61</v>
      </c>
      <c r="E33" s="90">
        <f>SUM(E7+E10)</f>
        <v>1147.04</v>
      </c>
      <c r="F33" s="12" t="s">
        <v>61</v>
      </c>
      <c r="G33" s="90">
        <f>SUM(G7:G32)</f>
        <v>1147.04</v>
      </c>
      <c r="H33" s="90">
        <f>SUM(H7:H32)</f>
        <v>1147.04</v>
      </c>
      <c r="I33" s="90"/>
      <c r="J33" s="90"/>
      <c r="K33" s="90"/>
      <c r="L33" s="90"/>
      <c r="M33" s="94"/>
    </row>
    <row r="34" ht="22.9" customHeight="1" spans="1:13">
      <c r="A34" s="88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94"/>
    </row>
    <row r="35" ht="22.9" customHeight="1" spans="1:13">
      <c r="A35" s="88"/>
      <c r="B35" s="12" t="s">
        <v>3</v>
      </c>
      <c r="C35" s="90">
        <v>1147.04</v>
      </c>
      <c r="D35" s="12" t="s">
        <v>64</v>
      </c>
      <c r="E35" s="90">
        <v>1147.04</v>
      </c>
      <c r="F35" s="12" t="s">
        <v>64</v>
      </c>
      <c r="G35" s="90">
        <v>1147.04</v>
      </c>
      <c r="H35" s="90">
        <v>1147.04</v>
      </c>
      <c r="I35" s="90"/>
      <c r="J35" s="90"/>
      <c r="K35" s="90"/>
      <c r="L35" s="90"/>
      <c r="M35" s="94"/>
    </row>
    <row r="36" ht="9.75" customHeight="1" spans="1:13">
      <c r="A36" s="92"/>
      <c r="B36" s="92"/>
      <c r="C36" s="92"/>
      <c r="D36" s="92"/>
      <c r="F36" s="92"/>
      <c r="G36" s="92"/>
      <c r="H36" s="92"/>
      <c r="I36" s="92"/>
      <c r="J36" s="92"/>
      <c r="K36" s="92"/>
      <c r="L36" s="92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83"/>
      <c r="B1" s="107"/>
      <c r="C1" s="107"/>
      <c r="D1" s="82"/>
      <c r="E1" s="82"/>
      <c r="F1" s="82"/>
      <c r="G1" s="82"/>
      <c r="H1" s="82"/>
      <c r="I1" s="82"/>
      <c r="J1" s="82"/>
      <c r="K1" s="57"/>
      <c r="L1" s="82"/>
      <c r="M1" s="82"/>
      <c r="N1" s="82"/>
      <c r="O1" s="82"/>
      <c r="P1" s="82"/>
      <c r="Q1" s="3" t="s">
        <v>3</v>
      </c>
    </row>
    <row r="2" ht="22.9" customHeight="1" spans="1:17">
      <c r="A2" s="83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15"/>
      <c r="B3" s="116" t="s">
        <v>66</v>
      </c>
      <c r="C3" s="117"/>
      <c r="D3" s="58"/>
      <c r="E3" s="58"/>
      <c r="F3" s="58"/>
      <c r="G3" s="58"/>
      <c r="H3" s="58"/>
      <c r="I3" s="58"/>
      <c r="J3" s="58"/>
      <c r="K3" s="58"/>
      <c r="L3" s="122" t="s">
        <v>6</v>
      </c>
      <c r="M3" s="123"/>
      <c r="N3" s="123"/>
      <c r="O3" s="123"/>
      <c r="P3" s="123"/>
      <c r="Q3" s="54"/>
    </row>
    <row r="4" ht="24.4" customHeight="1" spans="1:17">
      <c r="A4" s="88"/>
      <c r="B4" s="9" t="s">
        <v>67</v>
      </c>
      <c r="C4" s="55" t="s">
        <v>68</v>
      </c>
      <c r="D4" s="55" t="s">
        <v>12</v>
      </c>
      <c r="E4" s="55" t="s">
        <v>69</v>
      </c>
      <c r="F4" s="55"/>
      <c r="G4" s="55"/>
      <c r="H4" s="55"/>
      <c r="I4" s="55"/>
      <c r="J4" s="55"/>
      <c r="K4" s="55" t="s">
        <v>70</v>
      </c>
      <c r="L4" s="55"/>
      <c r="M4" s="55"/>
      <c r="N4" s="55"/>
      <c r="O4" s="55"/>
      <c r="P4" s="55"/>
      <c r="Q4" s="3"/>
    </row>
    <row r="5" ht="39.2" customHeight="1" spans="1:17">
      <c r="A5" s="118"/>
      <c r="B5" s="9"/>
      <c r="C5" s="55"/>
      <c r="D5" s="55"/>
      <c r="E5" s="55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5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88"/>
      <c r="B6" s="44" t="s">
        <v>74</v>
      </c>
      <c r="C6" s="44"/>
      <c r="D6" s="89">
        <f>SUM(D8)</f>
        <v>1147.04</v>
      </c>
      <c r="E6" s="89">
        <f>SUM(F6)</f>
        <v>1147.04</v>
      </c>
      <c r="F6" s="89">
        <f>SUM(F8)</f>
        <v>1147.04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73"/>
    </row>
    <row r="7" ht="22.9" customHeight="1" spans="1:17">
      <c r="A7" s="119"/>
      <c r="B7" s="99">
        <v>402001</v>
      </c>
      <c r="C7" s="61" t="s">
        <v>75</v>
      </c>
      <c r="D7" s="89">
        <v>1147.04</v>
      </c>
      <c r="E7" s="89">
        <f>SUM(F7)</f>
        <v>1147.04</v>
      </c>
      <c r="F7" s="89">
        <v>1147.04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73"/>
    </row>
    <row r="8" ht="22.9" customHeight="1" spans="2:17">
      <c r="B8" s="99">
        <v>402001</v>
      </c>
      <c r="C8" s="61" t="s">
        <v>75</v>
      </c>
      <c r="D8" s="89">
        <v>1147.04</v>
      </c>
      <c r="E8" s="89">
        <v>1147.04</v>
      </c>
      <c r="F8" s="89">
        <v>1147.04</v>
      </c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4"/>
    </row>
    <row r="9" ht="9.75" customHeight="1" spans="1:16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B16" sqref="B16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83"/>
      <c r="B1" s="107"/>
      <c r="C1" s="2"/>
      <c r="D1" s="2"/>
      <c r="Q1" s="2"/>
      <c r="R1" s="110"/>
    </row>
    <row r="2" ht="22.9" customHeight="1" spans="1:18">
      <c r="A2" s="83"/>
      <c r="B2" s="4" t="s">
        <v>76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10" t="s">
        <v>3</v>
      </c>
    </row>
    <row r="3" ht="19.5" customHeight="1" spans="1:18">
      <c r="A3" s="83"/>
      <c r="B3" s="84" t="s">
        <v>77</v>
      </c>
      <c r="C3" s="85"/>
      <c r="D3" s="85"/>
      <c r="Q3" s="111" t="s">
        <v>6</v>
      </c>
      <c r="R3" s="110"/>
    </row>
    <row r="4" ht="24.4" customHeight="1" spans="1:18">
      <c r="A4" s="83"/>
      <c r="B4" s="55" t="s">
        <v>78</v>
      </c>
      <c r="C4" s="55" t="s">
        <v>79</v>
      </c>
      <c r="D4" s="55" t="s">
        <v>80</v>
      </c>
      <c r="E4" s="55"/>
      <c r="F4" s="55"/>
      <c r="G4" s="55"/>
      <c r="H4" s="55"/>
      <c r="I4" s="55"/>
      <c r="J4" s="55"/>
      <c r="K4" s="55" t="s">
        <v>81</v>
      </c>
      <c r="L4" s="55"/>
      <c r="M4" s="55"/>
      <c r="N4" s="55"/>
      <c r="O4" s="55"/>
      <c r="P4" s="55"/>
      <c r="Q4" s="55"/>
      <c r="R4" s="110"/>
    </row>
    <row r="5" ht="24.4" customHeight="1" spans="1:18">
      <c r="A5" s="87"/>
      <c r="B5" s="55"/>
      <c r="C5" s="55"/>
      <c r="D5" s="55" t="s">
        <v>12</v>
      </c>
      <c r="E5" s="55" t="s">
        <v>82</v>
      </c>
      <c r="F5" s="55"/>
      <c r="G5" s="55"/>
      <c r="H5" s="55"/>
      <c r="I5" s="9" t="s">
        <v>16</v>
      </c>
      <c r="J5" s="55" t="s">
        <v>17</v>
      </c>
      <c r="K5" s="55" t="s">
        <v>12</v>
      </c>
      <c r="L5" s="55" t="s">
        <v>82</v>
      </c>
      <c r="M5" s="55"/>
      <c r="N5" s="55"/>
      <c r="O5" s="55"/>
      <c r="P5" s="9" t="s">
        <v>16</v>
      </c>
      <c r="Q5" s="55" t="s">
        <v>17</v>
      </c>
      <c r="R5" s="110"/>
    </row>
    <row r="6" s="1" customFormat="1" ht="39.2" customHeight="1" spans="1:18">
      <c r="A6" s="87"/>
      <c r="B6" s="55"/>
      <c r="C6" s="55"/>
      <c r="D6" s="55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5"/>
      <c r="K6" s="55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5"/>
      <c r="R6" s="10"/>
    </row>
    <row r="7" ht="22.9" customHeight="1" spans="1:18">
      <c r="A7" s="108"/>
      <c r="B7" s="12" t="s">
        <v>74</v>
      </c>
      <c r="C7" s="89">
        <f t="shared" ref="C7:C9" si="0">SUM(K7+D7)</f>
        <v>1147.04</v>
      </c>
      <c r="D7" s="89">
        <f>SUM(E7)</f>
        <v>1147.04</v>
      </c>
      <c r="E7" s="89">
        <v>1147.04</v>
      </c>
      <c r="F7" s="89">
        <v>1147.04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112"/>
    </row>
    <row r="8" ht="22.9" customHeight="1" spans="1:18">
      <c r="A8" s="109"/>
      <c r="B8" s="61" t="s">
        <v>75</v>
      </c>
      <c r="C8" s="89">
        <f t="shared" si="0"/>
        <v>1147.04</v>
      </c>
      <c r="D8" s="89">
        <f>SUM(E8)</f>
        <v>1147.04</v>
      </c>
      <c r="E8" s="89">
        <v>1147.04</v>
      </c>
      <c r="F8" s="89">
        <v>1147.04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13"/>
    </row>
    <row r="9" ht="22.9" customHeight="1" spans="1:18">
      <c r="A9" s="109"/>
      <c r="B9" s="61" t="s">
        <v>75</v>
      </c>
      <c r="C9" s="89">
        <f t="shared" si="0"/>
        <v>1147.04</v>
      </c>
      <c r="D9" s="89">
        <v>1147.04</v>
      </c>
      <c r="E9" s="89">
        <v>1147.04</v>
      </c>
      <c r="F9" s="89">
        <v>1147.04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13"/>
    </row>
    <row r="10" ht="9.75" customHeight="1" spans="1:18">
      <c r="A10" s="92"/>
      <c r="B10" s="92"/>
      <c r="C10" s="92"/>
      <c r="D10" s="92"/>
      <c r="Q10" s="92"/>
      <c r="R10" s="114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F16" sqref="F16"/>
    </sheetView>
  </sheetViews>
  <sheetFormatPr defaultColWidth="10" defaultRowHeight="13.5"/>
  <cols>
    <col min="1" max="1" width="1.5" customWidth="1"/>
    <col min="2" max="2" width="11" customWidth="1"/>
    <col min="3" max="3" width="35.5" customWidth="1"/>
    <col min="4" max="5" width="16.375" customWidth="1"/>
    <col min="6" max="6" width="14.375" customWidth="1"/>
    <col min="7" max="7" width="12.375" customWidth="1"/>
    <col min="8" max="9" width="18.625" customWidth="1"/>
    <col min="10" max="10" width="16.375" customWidth="1"/>
    <col min="11" max="11" width="1.5" customWidth="1"/>
    <col min="12" max="14" width="9.75" customWidth="1"/>
  </cols>
  <sheetData>
    <row r="1" ht="16.35" customHeight="1" spans="1:11">
      <c r="A1" s="87"/>
      <c r="B1" s="37"/>
      <c r="C1" s="37"/>
      <c r="D1" s="95"/>
      <c r="E1" s="2"/>
      <c r="F1" s="2"/>
      <c r="G1" s="2"/>
      <c r="H1" s="2" t="s">
        <v>2</v>
      </c>
      <c r="I1" s="2"/>
      <c r="J1" s="2"/>
      <c r="K1" s="3"/>
    </row>
    <row r="2" ht="22.9" customHeight="1" spans="1:11">
      <c r="A2" s="87"/>
      <c r="B2" s="4" t="s">
        <v>83</v>
      </c>
      <c r="C2" s="4"/>
      <c r="D2" s="4"/>
      <c r="E2" s="4"/>
      <c r="F2" s="4"/>
      <c r="G2" s="4"/>
      <c r="H2" s="4"/>
      <c r="I2" s="4"/>
      <c r="J2" s="4"/>
      <c r="K2" s="3" t="s">
        <v>3</v>
      </c>
    </row>
    <row r="3" ht="19.5" customHeight="1" spans="1:11">
      <c r="A3" s="87"/>
      <c r="B3" s="6" t="s">
        <v>84</v>
      </c>
      <c r="C3" s="6"/>
      <c r="D3" s="6"/>
      <c r="E3" s="5"/>
      <c r="F3" s="5"/>
      <c r="G3" s="5"/>
      <c r="H3" s="5"/>
      <c r="I3" s="7"/>
      <c r="J3" s="7" t="s">
        <v>6</v>
      </c>
      <c r="K3" s="3"/>
    </row>
    <row r="4" ht="24.4" customHeight="1" spans="1:11">
      <c r="A4" s="87"/>
      <c r="B4" s="101" t="s">
        <v>85</v>
      </c>
      <c r="C4" s="101" t="s">
        <v>86</v>
      </c>
      <c r="D4" s="9" t="s">
        <v>12</v>
      </c>
      <c r="E4" s="9" t="s">
        <v>82</v>
      </c>
      <c r="F4" s="9"/>
      <c r="G4" s="9"/>
      <c r="H4" s="9"/>
      <c r="I4" s="9" t="s">
        <v>16</v>
      </c>
      <c r="J4" s="9" t="s">
        <v>17</v>
      </c>
      <c r="K4" s="3"/>
    </row>
    <row r="5" s="1" customFormat="1" ht="39.2" customHeight="1" spans="1:11">
      <c r="A5" s="87"/>
      <c r="B5" s="102"/>
      <c r="C5" s="102"/>
      <c r="D5" s="103"/>
      <c r="E5" s="103" t="s">
        <v>71</v>
      </c>
      <c r="F5" s="103" t="s">
        <v>13</v>
      </c>
      <c r="G5" s="103" t="s">
        <v>14</v>
      </c>
      <c r="H5" s="103" t="s">
        <v>15</v>
      </c>
      <c r="I5" s="103"/>
      <c r="J5" s="103"/>
      <c r="K5" s="3"/>
    </row>
    <row r="6" s="1" customFormat="1" ht="21" customHeight="1" spans="1:11">
      <c r="A6" s="87"/>
      <c r="B6" s="104" t="s">
        <v>12</v>
      </c>
      <c r="C6" s="105"/>
      <c r="D6" s="106">
        <f>D7+D13+D17+D21</f>
        <v>1147.04</v>
      </c>
      <c r="E6" s="106">
        <v>1147.04</v>
      </c>
      <c r="F6" s="106">
        <v>1147.04</v>
      </c>
      <c r="G6" s="106"/>
      <c r="H6" s="106"/>
      <c r="I6" s="106"/>
      <c r="J6" s="106"/>
      <c r="K6" s="3"/>
    </row>
    <row r="7" ht="22.9" customHeight="1" spans="1:11">
      <c r="A7" s="87"/>
      <c r="B7" s="18" t="s">
        <v>87</v>
      </c>
      <c r="C7" s="17" t="s">
        <v>88</v>
      </c>
      <c r="D7" s="98">
        <v>108.51</v>
      </c>
      <c r="E7" s="98">
        <v>108.51</v>
      </c>
      <c r="F7" s="98">
        <v>108.51</v>
      </c>
      <c r="G7" s="42"/>
      <c r="H7" s="42"/>
      <c r="I7" s="42"/>
      <c r="J7" s="42"/>
      <c r="K7" s="16"/>
    </row>
    <row r="8" ht="22.9" customHeight="1" spans="1:11">
      <c r="A8" s="87"/>
      <c r="B8" s="18" t="s">
        <v>89</v>
      </c>
      <c r="C8" s="17" t="s">
        <v>90</v>
      </c>
      <c r="D8" s="98">
        <v>107.29</v>
      </c>
      <c r="E8" s="98">
        <v>107.29</v>
      </c>
      <c r="F8" s="98">
        <v>107.29</v>
      </c>
      <c r="G8" s="42"/>
      <c r="H8" s="42"/>
      <c r="I8" s="42"/>
      <c r="J8" s="42"/>
      <c r="K8" s="16"/>
    </row>
    <row r="9" ht="22.9" customHeight="1" spans="1:11">
      <c r="A9" s="87"/>
      <c r="B9" s="18" t="s">
        <v>91</v>
      </c>
      <c r="C9" s="17" t="s">
        <v>92</v>
      </c>
      <c r="D9" s="98">
        <v>19.48</v>
      </c>
      <c r="E9" s="98">
        <v>19.48</v>
      </c>
      <c r="F9" s="98">
        <v>19.48</v>
      </c>
      <c r="G9" s="62"/>
      <c r="H9" s="62"/>
      <c r="I9" s="62"/>
      <c r="J9" s="62"/>
      <c r="K9" s="3"/>
    </row>
    <row r="10" ht="22.9" customHeight="1" spans="1:11">
      <c r="A10" s="87"/>
      <c r="B10" s="18" t="s">
        <v>93</v>
      </c>
      <c r="C10" s="17" t="s">
        <v>94</v>
      </c>
      <c r="D10" s="98">
        <v>87.81</v>
      </c>
      <c r="E10" s="98">
        <v>87.81</v>
      </c>
      <c r="F10" s="98">
        <v>87.81</v>
      </c>
      <c r="G10" s="62"/>
      <c r="H10" s="62"/>
      <c r="I10" s="62"/>
      <c r="J10" s="62"/>
      <c r="K10" s="3"/>
    </row>
    <row r="11" ht="22.9" customHeight="1" spans="1:11">
      <c r="A11" s="87"/>
      <c r="B11" s="18" t="s">
        <v>95</v>
      </c>
      <c r="C11" s="17" t="s">
        <v>96</v>
      </c>
      <c r="D11" s="98">
        <v>1.22</v>
      </c>
      <c r="E11" s="98">
        <v>1.22</v>
      </c>
      <c r="F11" s="98">
        <v>1.22</v>
      </c>
      <c r="G11" s="62"/>
      <c r="H11" s="62"/>
      <c r="I11" s="62"/>
      <c r="J11" s="62"/>
      <c r="K11" s="3"/>
    </row>
    <row r="12" ht="22.9" customHeight="1" spans="1:11">
      <c r="A12" s="87"/>
      <c r="B12" s="18" t="s">
        <v>97</v>
      </c>
      <c r="C12" s="17" t="s">
        <v>98</v>
      </c>
      <c r="D12" s="98">
        <v>1.22</v>
      </c>
      <c r="E12" s="98">
        <v>1.22</v>
      </c>
      <c r="F12" s="98">
        <v>1.22</v>
      </c>
      <c r="G12" s="62"/>
      <c r="H12" s="62"/>
      <c r="I12" s="62"/>
      <c r="J12" s="62"/>
      <c r="K12" s="3"/>
    </row>
    <row r="13" ht="22.9" customHeight="1" spans="1:11">
      <c r="A13" s="87"/>
      <c r="B13" s="18" t="s">
        <v>99</v>
      </c>
      <c r="C13" s="17" t="s">
        <v>100</v>
      </c>
      <c r="D13" s="98">
        <v>82.33</v>
      </c>
      <c r="E13" s="98">
        <v>82.33</v>
      </c>
      <c r="F13" s="98">
        <v>82.33</v>
      </c>
      <c r="G13" s="62"/>
      <c r="H13" s="62"/>
      <c r="I13" s="62"/>
      <c r="J13" s="62"/>
      <c r="K13" s="3"/>
    </row>
    <row r="14" ht="22.9" customHeight="1" spans="1:11">
      <c r="A14" s="87"/>
      <c r="B14" s="18" t="s">
        <v>101</v>
      </c>
      <c r="C14" s="17" t="s">
        <v>102</v>
      </c>
      <c r="D14" s="98">
        <v>82.33</v>
      </c>
      <c r="E14" s="98">
        <v>82.33</v>
      </c>
      <c r="F14" s="98">
        <v>82.33</v>
      </c>
      <c r="G14" s="62"/>
      <c r="H14" s="62"/>
      <c r="I14" s="62"/>
      <c r="J14" s="62"/>
      <c r="K14" s="3"/>
    </row>
    <row r="15" ht="22.9" customHeight="1" spans="1:11">
      <c r="A15" s="87"/>
      <c r="B15" s="18" t="s">
        <v>103</v>
      </c>
      <c r="C15" s="17" t="s">
        <v>104</v>
      </c>
      <c r="D15" s="98">
        <v>43.91</v>
      </c>
      <c r="E15" s="98">
        <v>43.91</v>
      </c>
      <c r="F15" s="98">
        <v>43.91</v>
      </c>
      <c r="G15" s="62"/>
      <c r="H15" s="62"/>
      <c r="I15" s="62"/>
      <c r="J15" s="62"/>
      <c r="K15" s="3"/>
    </row>
    <row r="16" ht="22.9" customHeight="1" spans="1:11">
      <c r="A16" s="87"/>
      <c r="B16" s="18" t="s">
        <v>105</v>
      </c>
      <c r="C16" s="17" t="s">
        <v>106</v>
      </c>
      <c r="D16" s="98">
        <v>38.42</v>
      </c>
      <c r="E16" s="98">
        <v>38.42</v>
      </c>
      <c r="F16" s="98">
        <v>38.42</v>
      </c>
      <c r="G16" s="62"/>
      <c r="H16" s="62"/>
      <c r="I16" s="62"/>
      <c r="J16" s="62"/>
      <c r="K16" s="3"/>
    </row>
    <row r="17" ht="22.9" customHeight="1" spans="1:11">
      <c r="A17" s="87"/>
      <c r="B17" s="18" t="s">
        <v>107</v>
      </c>
      <c r="C17" s="17" t="s">
        <v>108</v>
      </c>
      <c r="D17" s="98">
        <v>813.12</v>
      </c>
      <c r="E17" s="98">
        <v>813.12</v>
      </c>
      <c r="F17" s="98">
        <v>813.12</v>
      </c>
      <c r="G17" s="62"/>
      <c r="H17" s="62"/>
      <c r="I17" s="62"/>
      <c r="J17" s="62"/>
      <c r="K17" s="3"/>
    </row>
    <row r="18" ht="22.9" customHeight="1" spans="1:11">
      <c r="A18" s="87"/>
      <c r="B18" s="18" t="s">
        <v>109</v>
      </c>
      <c r="C18" s="17" t="s">
        <v>110</v>
      </c>
      <c r="D18" s="98">
        <v>813.12</v>
      </c>
      <c r="E18" s="98">
        <v>813.12</v>
      </c>
      <c r="F18" s="98">
        <v>813.12</v>
      </c>
      <c r="G18" s="62"/>
      <c r="H18" s="62"/>
      <c r="I18" s="62"/>
      <c r="J18" s="62"/>
      <c r="K18" s="3"/>
    </row>
    <row r="19" ht="22.9" customHeight="1" spans="1:11">
      <c r="A19" s="87"/>
      <c r="B19" s="18" t="s">
        <v>111</v>
      </c>
      <c r="C19" s="17" t="s">
        <v>112</v>
      </c>
      <c r="D19" s="98">
        <v>728.12</v>
      </c>
      <c r="E19" s="98">
        <v>728.12</v>
      </c>
      <c r="F19" s="98">
        <v>728.12</v>
      </c>
      <c r="G19" s="62"/>
      <c r="H19" s="62"/>
      <c r="I19" s="62"/>
      <c r="J19" s="62"/>
      <c r="K19" s="3"/>
    </row>
    <row r="20" ht="22.9" customHeight="1" spans="1:11">
      <c r="A20" s="87"/>
      <c r="B20" s="18" t="s">
        <v>113</v>
      </c>
      <c r="C20" s="17" t="s">
        <v>114</v>
      </c>
      <c r="D20" s="98">
        <v>85</v>
      </c>
      <c r="E20" s="98">
        <v>85</v>
      </c>
      <c r="F20" s="98">
        <v>85</v>
      </c>
      <c r="G20" s="62"/>
      <c r="H20" s="62"/>
      <c r="I20" s="62"/>
      <c r="J20" s="62"/>
      <c r="K20" s="3"/>
    </row>
    <row r="21" ht="22.9" customHeight="1" spans="1:11">
      <c r="A21" s="87"/>
      <c r="B21" s="18" t="s">
        <v>115</v>
      </c>
      <c r="C21" s="17" t="s">
        <v>116</v>
      </c>
      <c r="D21" s="98">
        <v>143.08</v>
      </c>
      <c r="E21" s="98">
        <v>143.08</v>
      </c>
      <c r="F21" s="98">
        <v>143.08</v>
      </c>
      <c r="G21" s="62"/>
      <c r="H21" s="62"/>
      <c r="I21" s="62"/>
      <c r="J21" s="62"/>
      <c r="K21" s="3"/>
    </row>
    <row r="22" ht="22.9" customHeight="1" spans="1:11">
      <c r="A22" s="87"/>
      <c r="B22" s="18" t="s">
        <v>117</v>
      </c>
      <c r="C22" s="17" t="s">
        <v>118</v>
      </c>
      <c r="D22" s="98">
        <v>143.08</v>
      </c>
      <c r="E22" s="98">
        <v>143.08</v>
      </c>
      <c r="F22" s="98">
        <v>143.08</v>
      </c>
      <c r="G22" s="62"/>
      <c r="H22" s="62"/>
      <c r="I22" s="62"/>
      <c r="J22" s="62"/>
      <c r="K22" s="3"/>
    </row>
    <row r="23" ht="22.9" customHeight="1" spans="1:11">
      <c r="A23" s="87"/>
      <c r="B23" s="18" t="s">
        <v>119</v>
      </c>
      <c r="C23" s="17" t="s">
        <v>120</v>
      </c>
      <c r="D23" s="98">
        <v>74.21</v>
      </c>
      <c r="E23" s="98">
        <v>74.21</v>
      </c>
      <c r="F23" s="98">
        <v>74.21</v>
      </c>
      <c r="G23" s="62"/>
      <c r="H23" s="62"/>
      <c r="I23" s="62"/>
      <c r="J23" s="62"/>
      <c r="K23" s="3"/>
    </row>
    <row r="24" ht="22.9" customHeight="1" spans="1:11">
      <c r="A24" s="87"/>
      <c r="B24" s="18" t="s">
        <v>121</v>
      </c>
      <c r="C24" s="17" t="s">
        <v>122</v>
      </c>
      <c r="D24" s="100">
        <v>68.87</v>
      </c>
      <c r="E24" s="100">
        <v>68.87</v>
      </c>
      <c r="F24" s="100">
        <v>68.87</v>
      </c>
      <c r="G24" s="62"/>
      <c r="H24" s="62"/>
      <c r="I24" s="62"/>
      <c r="J24" s="62"/>
      <c r="K24" s="3"/>
    </row>
  </sheetData>
  <mergeCells count="11">
    <mergeCell ref="B2:J2"/>
    <mergeCell ref="B3:D3"/>
    <mergeCell ref="E4:H4"/>
    <mergeCell ref="B6:C6"/>
    <mergeCell ref="A11:A24"/>
    <mergeCell ref="B4:B5"/>
    <mergeCell ref="C4:C5"/>
    <mergeCell ref="D4:D5"/>
    <mergeCell ref="I4:I5"/>
    <mergeCell ref="J4:J5"/>
    <mergeCell ref="K11:K2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95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6"/>
      <c r="B2" s="4" t="s">
        <v>123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124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125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126</v>
      </c>
      <c r="C6" s="96">
        <v>1147.04</v>
      </c>
      <c r="D6" s="96">
        <v>1147.04</v>
      </c>
      <c r="E6" s="96">
        <v>1147.04</v>
      </c>
      <c r="F6" s="42"/>
      <c r="G6" s="42"/>
      <c r="H6" s="42"/>
      <c r="I6" s="42"/>
      <c r="J6" s="16"/>
    </row>
    <row r="7" ht="22.9" customHeight="1" spans="2:9">
      <c r="B7" s="97" t="s">
        <v>127</v>
      </c>
      <c r="C7" s="98">
        <f>C8+C16+C31</f>
        <v>1147.04</v>
      </c>
      <c r="D7" s="98">
        <f>D8+D16+D31</f>
        <v>1147.04</v>
      </c>
      <c r="E7" s="98">
        <f>E8+E16+E31</f>
        <v>1147.04</v>
      </c>
      <c r="F7" s="62"/>
      <c r="G7" s="62"/>
      <c r="H7" s="62"/>
      <c r="I7" s="62"/>
    </row>
    <row r="8" ht="22.9" customHeight="1" spans="1:10">
      <c r="A8" s="87"/>
      <c r="B8" s="99" t="s">
        <v>128</v>
      </c>
      <c r="C8" s="98">
        <v>915.04</v>
      </c>
      <c r="D8" s="98">
        <v>915.04</v>
      </c>
      <c r="E8" s="98">
        <v>915.04</v>
      </c>
      <c r="F8" s="62"/>
      <c r="G8" s="62"/>
      <c r="H8" s="62"/>
      <c r="I8" s="62"/>
      <c r="J8" s="3"/>
    </row>
    <row r="9" ht="22.9" customHeight="1" spans="1:10">
      <c r="A9" s="87"/>
      <c r="B9" s="99" t="s">
        <v>129</v>
      </c>
      <c r="C9" s="98">
        <v>349.86</v>
      </c>
      <c r="D9" s="98">
        <v>349.86</v>
      </c>
      <c r="E9" s="98">
        <v>349.86</v>
      </c>
      <c r="F9" s="62"/>
      <c r="G9" s="62"/>
      <c r="H9" s="62"/>
      <c r="I9" s="62"/>
      <c r="J9" s="3"/>
    </row>
    <row r="10" ht="22.9" customHeight="1" spans="2:9">
      <c r="B10" s="99" t="s">
        <v>130</v>
      </c>
      <c r="C10" s="98">
        <v>308.49</v>
      </c>
      <c r="D10" s="98">
        <v>308.49</v>
      </c>
      <c r="E10" s="98">
        <v>308.49</v>
      </c>
      <c r="F10" s="62"/>
      <c r="G10" s="62"/>
      <c r="H10" s="62"/>
      <c r="I10" s="62"/>
    </row>
    <row r="11" ht="22.9" customHeight="1" spans="2:9">
      <c r="B11" s="99" t="s">
        <v>131</v>
      </c>
      <c r="C11" s="98">
        <v>87.81</v>
      </c>
      <c r="D11" s="98">
        <v>87.81</v>
      </c>
      <c r="E11" s="98">
        <v>87.81</v>
      </c>
      <c r="F11" s="62"/>
      <c r="G11" s="62"/>
      <c r="H11" s="62"/>
      <c r="I11" s="62"/>
    </row>
    <row r="12" ht="22.9" customHeight="1" spans="2:9">
      <c r="B12" s="97" t="s">
        <v>132</v>
      </c>
      <c r="C12" s="98">
        <v>43.91</v>
      </c>
      <c r="D12" s="98">
        <v>43.91</v>
      </c>
      <c r="E12" s="98">
        <v>43.91</v>
      </c>
      <c r="F12" s="41"/>
      <c r="G12" s="41"/>
      <c r="H12" s="41"/>
      <c r="I12" s="41"/>
    </row>
    <row r="13" ht="22.9" customHeight="1" spans="2:9">
      <c r="B13" s="97" t="s">
        <v>133</v>
      </c>
      <c r="C13" s="98">
        <v>38.42</v>
      </c>
      <c r="D13" s="98">
        <v>38.42</v>
      </c>
      <c r="E13" s="98">
        <v>38.42</v>
      </c>
      <c r="F13" s="41"/>
      <c r="G13" s="41"/>
      <c r="H13" s="41"/>
      <c r="I13" s="41"/>
    </row>
    <row r="14" ht="22.9" customHeight="1" spans="2:9">
      <c r="B14" s="97" t="s">
        <v>134</v>
      </c>
      <c r="C14" s="98">
        <v>12.34</v>
      </c>
      <c r="D14" s="98">
        <v>12.34</v>
      </c>
      <c r="E14" s="98">
        <v>12.34</v>
      </c>
      <c r="F14" s="41"/>
      <c r="G14" s="41"/>
      <c r="H14" s="41"/>
      <c r="I14" s="41"/>
    </row>
    <row r="15" ht="22.9" customHeight="1" spans="2:9">
      <c r="B15" s="97" t="s">
        <v>135</v>
      </c>
      <c r="C15" s="98">
        <v>74.21</v>
      </c>
      <c r="D15" s="98">
        <v>74.21</v>
      </c>
      <c r="E15" s="98">
        <v>74.21</v>
      </c>
      <c r="F15" s="41"/>
      <c r="G15" s="41"/>
      <c r="H15" s="41"/>
      <c r="I15" s="41"/>
    </row>
    <row r="16" ht="22.9" customHeight="1" spans="2:9">
      <c r="B16" s="97" t="s">
        <v>136</v>
      </c>
      <c r="C16" s="98">
        <v>211.23</v>
      </c>
      <c r="D16" s="98">
        <v>211.23</v>
      </c>
      <c r="E16" s="98">
        <v>211.23</v>
      </c>
      <c r="F16" s="41"/>
      <c r="G16" s="41"/>
      <c r="H16" s="41"/>
      <c r="I16" s="41"/>
    </row>
    <row r="17" ht="22.9" customHeight="1" spans="2:9">
      <c r="B17" s="97" t="s">
        <v>137</v>
      </c>
      <c r="C17" s="98">
        <v>26</v>
      </c>
      <c r="D17" s="98">
        <v>26</v>
      </c>
      <c r="E17" s="98">
        <v>26</v>
      </c>
      <c r="F17" s="41"/>
      <c r="G17" s="41"/>
      <c r="H17" s="41"/>
      <c r="I17" s="41"/>
    </row>
    <row r="18" ht="22.9" customHeight="1" spans="2:9">
      <c r="B18" s="97" t="s">
        <v>138</v>
      </c>
      <c r="C18" s="98">
        <v>14</v>
      </c>
      <c r="D18" s="98">
        <v>14</v>
      </c>
      <c r="E18" s="98">
        <v>14</v>
      </c>
      <c r="F18" s="41"/>
      <c r="G18" s="41"/>
      <c r="H18" s="41"/>
      <c r="I18" s="41"/>
    </row>
    <row r="19" ht="22.9" customHeight="1" spans="2:9">
      <c r="B19" s="97" t="s">
        <v>139</v>
      </c>
      <c r="C19" s="98">
        <v>0.6</v>
      </c>
      <c r="D19" s="98">
        <v>0.6</v>
      </c>
      <c r="E19" s="98">
        <v>0.6</v>
      </c>
      <c r="F19" s="41"/>
      <c r="G19" s="41"/>
      <c r="H19" s="41"/>
      <c r="I19" s="41"/>
    </row>
    <row r="20" ht="22.9" customHeight="1" spans="2:9">
      <c r="B20" s="97" t="s">
        <v>140</v>
      </c>
      <c r="C20" s="98">
        <v>2.5</v>
      </c>
      <c r="D20" s="98">
        <v>2.5</v>
      </c>
      <c r="E20" s="98">
        <v>2.5</v>
      </c>
      <c r="F20" s="41"/>
      <c r="G20" s="41"/>
      <c r="H20" s="41"/>
      <c r="I20" s="41"/>
    </row>
    <row r="21" ht="22.9" customHeight="1" spans="2:9">
      <c r="B21" s="97" t="s">
        <v>141</v>
      </c>
      <c r="C21" s="98">
        <v>4.9</v>
      </c>
      <c r="D21" s="98">
        <v>4.9</v>
      </c>
      <c r="E21" s="98">
        <v>4.9</v>
      </c>
      <c r="F21" s="41"/>
      <c r="G21" s="41"/>
      <c r="H21" s="41"/>
      <c r="I21" s="41"/>
    </row>
    <row r="22" ht="22.9" customHeight="1" spans="2:9">
      <c r="B22" s="97" t="s">
        <v>142</v>
      </c>
      <c r="C22" s="98">
        <v>3.89</v>
      </c>
      <c r="D22" s="98">
        <v>3.89</v>
      </c>
      <c r="E22" s="98">
        <v>3.89</v>
      </c>
      <c r="F22" s="41"/>
      <c r="G22" s="41"/>
      <c r="H22" s="41"/>
      <c r="I22" s="41"/>
    </row>
    <row r="23" ht="22.9" customHeight="1" spans="2:9">
      <c r="B23" s="97" t="s">
        <v>143</v>
      </c>
      <c r="C23" s="98">
        <v>6.5</v>
      </c>
      <c r="D23" s="98">
        <v>6.5</v>
      </c>
      <c r="E23" s="98">
        <v>6.5</v>
      </c>
      <c r="F23" s="41"/>
      <c r="G23" s="41"/>
      <c r="H23" s="41"/>
      <c r="I23" s="41"/>
    </row>
    <row r="24" ht="22.9" customHeight="1" spans="2:9">
      <c r="B24" s="97" t="s">
        <v>144</v>
      </c>
      <c r="C24" s="98">
        <v>3</v>
      </c>
      <c r="D24" s="98">
        <v>3</v>
      </c>
      <c r="E24" s="98">
        <v>3</v>
      </c>
      <c r="F24" s="41"/>
      <c r="G24" s="41"/>
      <c r="H24" s="41"/>
      <c r="I24" s="41"/>
    </row>
    <row r="25" ht="22.9" customHeight="1" spans="2:9">
      <c r="B25" s="97" t="s">
        <v>145</v>
      </c>
      <c r="C25" s="98">
        <v>1.55</v>
      </c>
      <c r="D25" s="98">
        <v>1.55</v>
      </c>
      <c r="E25" s="98">
        <v>1.55</v>
      </c>
      <c r="F25" s="41"/>
      <c r="G25" s="41"/>
      <c r="H25" s="41"/>
      <c r="I25" s="41"/>
    </row>
    <row r="26" ht="22.9" customHeight="1" spans="2:9">
      <c r="B26" s="97" t="s">
        <v>146</v>
      </c>
      <c r="C26" s="98">
        <v>11.44</v>
      </c>
      <c r="D26" s="98">
        <v>11.44</v>
      </c>
      <c r="E26" s="98">
        <v>11.44</v>
      </c>
      <c r="F26" s="41"/>
      <c r="G26" s="41"/>
      <c r="H26" s="41"/>
      <c r="I26" s="41"/>
    </row>
    <row r="27" ht="22.9" customHeight="1" spans="2:9">
      <c r="B27" s="97" t="s">
        <v>147</v>
      </c>
      <c r="C27" s="98">
        <v>0.6</v>
      </c>
      <c r="D27" s="98">
        <v>0.6</v>
      </c>
      <c r="E27" s="98">
        <v>0.6</v>
      </c>
      <c r="F27" s="41"/>
      <c r="G27" s="41"/>
      <c r="H27" s="41"/>
      <c r="I27" s="41"/>
    </row>
    <row r="28" ht="22.9" customHeight="1" spans="2:9">
      <c r="B28" s="97" t="s">
        <v>148</v>
      </c>
      <c r="C28" s="98">
        <v>21</v>
      </c>
      <c r="D28" s="98">
        <v>21</v>
      </c>
      <c r="E28" s="98">
        <v>21</v>
      </c>
      <c r="F28" s="41"/>
      <c r="G28" s="41"/>
      <c r="H28" s="41"/>
      <c r="I28" s="41"/>
    </row>
    <row r="29" ht="22.9" customHeight="1" spans="2:9">
      <c r="B29" s="97" t="s">
        <v>149</v>
      </c>
      <c r="C29" s="98">
        <v>14.28</v>
      </c>
      <c r="D29" s="98">
        <v>14.28</v>
      </c>
      <c r="E29" s="98">
        <v>14.28</v>
      </c>
      <c r="F29" s="41"/>
      <c r="G29" s="41"/>
      <c r="H29" s="41"/>
      <c r="I29" s="41"/>
    </row>
    <row r="30" ht="22.9" customHeight="1" spans="2:9">
      <c r="B30" s="97" t="s">
        <v>150</v>
      </c>
      <c r="C30" s="98">
        <v>100.97</v>
      </c>
      <c r="D30" s="98">
        <v>100.97</v>
      </c>
      <c r="E30" s="98">
        <v>100.97</v>
      </c>
      <c r="F30" s="41"/>
      <c r="G30" s="41"/>
      <c r="H30" s="41"/>
      <c r="I30" s="41"/>
    </row>
    <row r="31" ht="22.9" customHeight="1" spans="2:9">
      <c r="B31" s="97" t="s">
        <v>151</v>
      </c>
      <c r="C31" s="98">
        <v>20.77</v>
      </c>
      <c r="D31" s="98">
        <v>20.77</v>
      </c>
      <c r="E31" s="98">
        <v>20.77</v>
      </c>
      <c r="F31" s="41"/>
      <c r="G31" s="41"/>
      <c r="H31" s="41"/>
      <c r="I31" s="41"/>
    </row>
    <row r="32" ht="22.9" customHeight="1" spans="2:9">
      <c r="B32" s="97" t="s">
        <v>152</v>
      </c>
      <c r="C32" s="98">
        <v>10.25</v>
      </c>
      <c r="D32" s="98">
        <v>10.25</v>
      </c>
      <c r="E32" s="98">
        <v>10.25</v>
      </c>
      <c r="F32" s="41"/>
      <c r="G32" s="41"/>
      <c r="H32" s="41"/>
      <c r="I32" s="41"/>
    </row>
    <row r="33" ht="22.9" customHeight="1" spans="2:9">
      <c r="B33" s="97" t="s">
        <v>153</v>
      </c>
      <c r="C33" s="98">
        <v>9.16</v>
      </c>
      <c r="D33" s="98">
        <v>9.16</v>
      </c>
      <c r="E33" s="98">
        <v>9.16</v>
      </c>
      <c r="F33" s="41"/>
      <c r="G33" s="41"/>
      <c r="H33" s="41"/>
      <c r="I33" s="41"/>
    </row>
    <row r="34" ht="22.9" customHeight="1" spans="2:9">
      <c r="B34" s="97" t="s">
        <v>154</v>
      </c>
      <c r="C34" s="100">
        <v>1.22</v>
      </c>
      <c r="D34" s="100">
        <v>1.22</v>
      </c>
      <c r="E34" s="100">
        <v>1.22</v>
      </c>
      <c r="F34" s="41"/>
      <c r="G34" s="41"/>
      <c r="H34" s="41"/>
      <c r="I34" s="41"/>
    </row>
    <row r="35" ht="22" customHeight="1" spans="2:9">
      <c r="B35" s="97" t="s">
        <v>155</v>
      </c>
      <c r="C35" s="41">
        <v>0.14</v>
      </c>
      <c r="D35" s="41">
        <v>0.14</v>
      </c>
      <c r="E35" s="41">
        <v>0.14</v>
      </c>
      <c r="F35" s="41"/>
      <c r="G35" s="41"/>
      <c r="H35" s="41"/>
      <c r="I35" s="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H35" sqref="H3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80"/>
      <c r="B1" s="81"/>
      <c r="C1" s="82"/>
      <c r="F1" s="82"/>
      <c r="G1" s="82" t="s">
        <v>2</v>
      </c>
      <c r="H1" s="82" t="s">
        <v>2</v>
      </c>
      <c r="I1" s="82" t="s">
        <v>2</v>
      </c>
      <c r="J1" s="82" t="s">
        <v>2</v>
      </c>
      <c r="K1" s="3" t="s">
        <v>3</v>
      </c>
    </row>
    <row r="2" ht="22.9" customHeight="1" spans="1:11">
      <c r="A2" s="83"/>
      <c r="B2" s="4" t="s">
        <v>156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3"/>
      <c r="B3" s="84" t="s">
        <v>157</v>
      </c>
      <c r="C3" s="84"/>
      <c r="F3" s="85"/>
      <c r="G3" s="86"/>
      <c r="H3" s="86"/>
      <c r="I3" s="86"/>
      <c r="J3" s="86" t="s">
        <v>6</v>
      </c>
      <c r="K3" s="3"/>
    </row>
    <row r="4" ht="21.75" customHeight="1" spans="1:11">
      <c r="A4" s="83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3"/>
    </row>
    <row r="5" ht="24.4" customHeight="1" spans="1:11">
      <c r="A5" s="83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3"/>
    </row>
    <row r="6" ht="22.5" customHeight="1" spans="1:11">
      <c r="A6" s="87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3" t="s">
        <v>15</v>
      </c>
      <c r="K6" s="3"/>
    </row>
    <row r="7" ht="19.5" customHeight="1" spans="1:11">
      <c r="A7" s="88"/>
      <c r="B7" s="17" t="s">
        <v>18</v>
      </c>
      <c r="C7" s="89">
        <v>1147.04</v>
      </c>
      <c r="D7" s="17" t="s">
        <v>19</v>
      </c>
      <c r="E7" s="89">
        <v>990.64</v>
      </c>
      <c r="F7" s="17" t="s">
        <v>20</v>
      </c>
      <c r="G7" s="89"/>
      <c r="H7" s="89"/>
      <c r="I7" s="15"/>
      <c r="J7" s="15"/>
      <c r="K7" s="94"/>
    </row>
    <row r="8" ht="19.5" customHeight="1" spans="1:10">
      <c r="A8" s="88"/>
      <c r="B8" s="17" t="s">
        <v>21</v>
      </c>
      <c r="C8" s="15"/>
      <c r="D8" s="17" t="s">
        <v>22</v>
      </c>
      <c r="E8" s="89">
        <v>877.41</v>
      </c>
      <c r="F8" s="17" t="s">
        <v>23</v>
      </c>
      <c r="G8" s="89"/>
      <c r="H8" s="89"/>
      <c r="I8" s="15"/>
      <c r="J8" s="15"/>
    </row>
    <row r="9" ht="19.5" customHeight="1" spans="1:10">
      <c r="A9" s="88"/>
      <c r="B9" s="17" t="s">
        <v>24</v>
      </c>
      <c r="C9" s="15"/>
      <c r="D9" s="17" t="s">
        <v>25</v>
      </c>
      <c r="E9" s="89">
        <v>113.23</v>
      </c>
      <c r="F9" s="17" t="s">
        <v>26</v>
      </c>
      <c r="G9" s="89"/>
      <c r="H9" s="89"/>
      <c r="I9" s="15"/>
      <c r="J9" s="15"/>
    </row>
    <row r="10" ht="19.5" customHeight="1" spans="1:10">
      <c r="A10" s="88"/>
      <c r="B10" s="17" t="s">
        <v>37</v>
      </c>
      <c r="C10" s="15"/>
      <c r="D10" s="17" t="s">
        <v>28</v>
      </c>
      <c r="E10" s="15">
        <v>156.4</v>
      </c>
      <c r="F10" s="17" t="s">
        <v>29</v>
      </c>
      <c r="G10" s="89"/>
      <c r="H10" s="89"/>
      <c r="I10" s="15"/>
      <c r="J10" s="15"/>
    </row>
    <row r="11" ht="19.5" customHeight="1" spans="1:10">
      <c r="A11" s="88"/>
      <c r="B11" s="17" t="s">
        <v>37</v>
      </c>
      <c r="C11" s="15"/>
      <c r="D11" s="17" t="s">
        <v>31</v>
      </c>
      <c r="E11" s="15">
        <v>156.4</v>
      </c>
      <c r="F11" s="17" t="s">
        <v>32</v>
      </c>
      <c r="G11" s="89"/>
      <c r="H11" s="89"/>
      <c r="I11" s="15"/>
      <c r="J11" s="15"/>
    </row>
    <row r="12" ht="19.5" customHeight="1" spans="1:10">
      <c r="A12" s="88"/>
      <c r="B12" s="17" t="s">
        <v>37</v>
      </c>
      <c r="C12" s="15"/>
      <c r="D12" s="17" t="s">
        <v>34</v>
      </c>
      <c r="E12" s="15"/>
      <c r="F12" s="17" t="s">
        <v>35</v>
      </c>
      <c r="G12" s="89"/>
      <c r="H12" s="89"/>
      <c r="I12" s="15"/>
      <c r="J12" s="15"/>
    </row>
    <row r="13" ht="19.5" customHeight="1" spans="1:10">
      <c r="A13" s="88"/>
      <c r="B13" s="17"/>
      <c r="C13" s="15"/>
      <c r="D13" s="17" t="s">
        <v>37</v>
      </c>
      <c r="E13" s="15"/>
      <c r="F13" s="17" t="s">
        <v>38</v>
      </c>
      <c r="G13" s="89"/>
      <c r="H13" s="89"/>
      <c r="I13" s="15"/>
      <c r="J13" s="15"/>
    </row>
    <row r="14" ht="19.5" customHeight="1" spans="1:10">
      <c r="A14" s="88"/>
      <c r="B14" s="17" t="s">
        <v>37</v>
      </c>
      <c r="C14" s="15"/>
      <c r="D14" s="17" t="s">
        <v>37</v>
      </c>
      <c r="E14" s="15"/>
      <c r="F14" s="17" t="s">
        <v>40</v>
      </c>
      <c r="G14" s="89">
        <f>SUM(H14:L14)</f>
        <v>108.51</v>
      </c>
      <c r="H14" s="89">
        <v>108.51</v>
      </c>
      <c r="I14" s="15"/>
      <c r="J14" s="15"/>
    </row>
    <row r="15" ht="19.5" customHeight="1" spans="1:10">
      <c r="A15" s="88"/>
      <c r="B15" s="17" t="s">
        <v>37</v>
      </c>
      <c r="C15" s="15"/>
      <c r="D15" s="17" t="s">
        <v>37</v>
      </c>
      <c r="E15" s="15"/>
      <c r="F15" s="17" t="s">
        <v>42</v>
      </c>
      <c r="G15" s="89"/>
      <c r="H15" s="89"/>
      <c r="I15" s="15"/>
      <c r="J15" s="15"/>
    </row>
    <row r="16" ht="19.5" customHeight="1" spans="1:10">
      <c r="A16" s="88"/>
      <c r="B16" s="17" t="s">
        <v>37</v>
      </c>
      <c r="C16" s="15"/>
      <c r="D16" s="17" t="s">
        <v>37</v>
      </c>
      <c r="E16" s="15"/>
      <c r="F16" s="17" t="s">
        <v>43</v>
      </c>
      <c r="G16" s="89">
        <f>SUM(H16:L16)</f>
        <v>82.33</v>
      </c>
      <c r="H16" s="89">
        <v>82.33</v>
      </c>
      <c r="I16" s="15"/>
      <c r="J16" s="15"/>
    </row>
    <row r="17" ht="19.5" customHeight="1" spans="1:10">
      <c r="A17" s="88"/>
      <c r="B17" s="17" t="s">
        <v>37</v>
      </c>
      <c r="C17" s="15"/>
      <c r="D17" s="17" t="s">
        <v>37</v>
      </c>
      <c r="E17" s="15"/>
      <c r="F17" s="17" t="s">
        <v>44</v>
      </c>
      <c r="G17" s="89"/>
      <c r="H17" s="89"/>
      <c r="I17" s="15"/>
      <c r="J17" s="15"/>
    </row>
    <row r="18" ht="19.5" customHeight="1" spans="1:10">
      <c r="A18" s="88"/>
      <c r="B18" s="17" t="s">
        <v>37</v>
      </c>
      <c r="C18" s="15"/>
      <c r="D18" s="17" t="s">
        <v>37</v>
      </c>
      <c r="E18" s="15"/>
      <c r="F18" s="17" t="s">
        <v>45</v>
      </c>
      <c r="G18" s="89"/>
      <c r="H18" s="89"/>
      <c r="I18" s="15"/>
      <c r="J18" s="15"/>
    </row>
    <row r="19" ht="19.5" customHeight="1" spans="1:10">
      <c r="A19" s="88"/>
      <c r="B19" s="17" t="s">
        <v>37</v>
      </c>
      <c r="C19" s="15"/>
      <c r="D19" s="17" t="s">
        <v>37</v>
      </c>
      <c r="E19" s="15"/>
      <c r="F19" s="17" t="s">
        <v>46</v>
      </c>
      <c r="G19" s="89"/>
      <c r="H19" s="89"/>
      <c r="I19" s="15"/>
      <c r="J19" s="15"/>
    </row>
    <row r="20" ht="19.5" customHeight="1" spans="1:10">
      <c r="A20" s="88"/>
      <c r="B20" s="17" t="s">
        <v>37</v>
      </c>
      <c r="C20" s="15"/>
      <c r="D20" s="17" t="s">
        <v>37</v>
      </c>
      <c r="E20" s="15"/>
      <c r="F20" s="17" t="s">
        <v>47</v>
      </c>
      <c r="G20" s="89">
        <f>SUM(H20:L20)</f>
        <v>813.12</v>
      </c>
      <c r="H20" s="89">
        <v>813.12</v>
      </c>
      <c r="I20" s="15"/>
      <c r="J20" s="15"/>
    </row>
    <row r="21" ht="19.5" customHeight="1" spans="1:10">
      <c r="A21" s="88"/>
      <c r="B21" s="17" t="s">
        <v>37</v>
      </c>
      <c r="C21" s="15"/>
      <c r="D21" s="17" t="s">
        <v>37</v>
      </c>
      <c r="E21" s="15"/>
      <c r="F21" s="17" t="s">
        <v>48</v>
      </c>
      <c r="G21" s="89"/>
      <c r="H21" s="89"/>
      <c r="I21" s="15"/>
      <c r="J21" s="15"/>
    </row>
    <row r="22" ht="19.5" customHeight="1" spans="1:10">
      <c r="A22" s="88"/>
      <c r="B22" s="17" t="s">
        <v>37</v>
      </c>
      <c r="C22" s="15"/>
      <c r="D22" s="17" t="s">
        <v>37</v>
      </c>
      <c r="E22" s="15"/>
      <c r="F22" s="17" t="s">
        <v>49</v>
      </c>
      <c r="G22" s="89"/>
      <c r="H22" s="89"/>
      <c r="I22" s="15"/>
      <c r="J22" s="15"/>
    </row>
    <row r="23" ht="19.5" customHeight="1" spans="1:10">
      <c r="A23" s="88"/>
      <c r="B23" s="17" t="s">
        <v>37</v>
      </c>
      <c r="C23" s="15"/>
      <c r="D23" s="17" t="s">
        <v>37</v>
      </c>
      <c r="E23" s="15"/>
      <c r="F23" s="17" t="s">
        <v>50</v>
      </c>
      <c r="G23" s="89"/>
      <c r="H23" s="89"/>
      <c r="I23" s="15"/>
      <c r="J23" s="15"/>
    </row>
    <row r="24" ht="19.5" customHeight="1" spans="1:10">
      <c r="A24" s="88"/>
      <c r="B24" s="17" t="s">
        <v>37</v>
      </c>
      <c r="C24" s="15"/>
      <c r="D24" s="17" t="s">
        <v>37</v>
      </c>
      <c r="E24" s="15"/>
      <c r="F24" s="17" t="s">
        <v>51</v>
      </c>
      <c r="G24" s="89"/>
      <c r="H24" s="89"/>
      <c r="I24" s="15"/>
      <c r="J24" s="15"/>
    </row>
    <row r="25" ht="19.5" customHeight="1" spans="1:10">
      <c r="A25" s="88"/>
      <c r="B25" s="17" t="s">
        <v>37</v>
      </c>
      <c r="C25" s="15"/>
      <c r="D25" s="17" t="s">
        <v>37</v>
      </c>
      <c r="E25" s="15"/>
      <c r="F25" s="17" t="s">
        <v>52</v>
      </c>
      <c r="G25" s="89"/>
      <c r="H25" s="89"/>
      <c r="I25" s="15"/>
      <c r="J25" s="15"/>
    </row>
    <row r="26" ht="19.5" customHeight="1" spans="1:10">
      <c r="A26" s="88"/>
      <c r="B26" s="17" t="s">
        <v>37</v>
      </c>
      <c r="C26" s="15"/>
      <c r="D26" s="17" t="s">
        <v>37</v>
      </c>
      <c r="E26" s="15"/>
      <c r="F26" s="17" t="s">
        <v>53</v>
      </c>
      <c r="G26" s="89">
        <f>SUM(H26:L26)</f>
        <v>143.08</v>
      </c>
      <c r="H26" s="89">
        <v>143.08</v>
      </c>
      <c r="I26" s="15"/>
      <c r="J26" s="15"/>
    </row>
    <row r="27" ht="19.5" customHeight="1" spans="1:10">
      <c r="A27" s="88"/>
      <c r="B27" s="17" t="s">
        <v>37</v>
      </c>
      <c r="C27" s="15"/>
      <c r="D27" s="17" t="s">
        <v>37</v>
      </c>
      <c r="E27" s="15"/>
      <c r="F27" s="17" t="s">
        <v>54</v>
      </c>
      <c r="G27" s="89"/>
      <c r="H27" s="89"/>
      <c r="I27" s="15"/>
      <c r="J27" s="15"/>
    </row>
    <row r="28" ht="19.5" customHeight="1" spans="1:10">
      <c r="A28" s="88"/>
      <c r="B28" s="17" t="s">
        <v>37</v>
      </c>
      <c r="C28" s="15"/>
      <c r="D28" s="17" t="s">
        <v>37</v>
      </c>
      <c r="E28" s="15"/>
      <c r="F28" s="17" t="s">
        <v>55</v>
      </c>
      <c r="G28" s="89"/>
      <c r="H28" s="89"/>
      <c r="I28" s="15"/>
      <c r="J28" s="15"/>
    </row>
    <row r="29" ht="19.5" customHeight="1" spans="1:10">
      <c r="A29" s="88"/>
      <c r="B29" s="17" t="s">
        <v>37</v>
      </c>
      <c r="C29" s="15"/>
      <c r="D29" s="17" t="s">
        <v>37</v>
      </c>
      <c r="E29" s="15"/>
      <c r="F29" s="17" t="s">
        <v>56</v>
      </c>
      <c r="G29" s="89"/>
      <c r="H29" s="89"/>
      <c r="I29" s="15"/>
      <c r="J29" s="15"/>
    </row>
    <row r="30" ht="19.5" customHeight="1" spans="1:10">
      <c r="A30" s="88"/>
      <c r="B30" s="17" t="s">
        <v>37</v>
      </c>
      <c r="C30" s="15"/>
      <c r="D30" s="17" t="s">
        <v>37</v>
      </c>
      <c r="E30" s="15"/>
      <c r="F30" s="17" t="s">
        <v>57</v>
      </c>
      <c r="G30" s="89"/>
      <c r="H30" s="89"/>
      <c r="I30" s="15"/>
      <c r="J30" s="15"/>
    </row>
    <row r="31" ht="19.5" customHeight="1" spans="1:10">
      <c r="A31" s="88"/>
      <c r="B31" s="17" t="s">
        <v>37</v>
      </c>
      <c r="C31" s="15"/>
      <c r="D31" s="17" t="s">
        <v>37</v>
      </c>
      <c r="E31" s="15"/>
      <c r="F31" s="17" t="s">
        <v>58</v>
      </c>
      <c r="G31" s="89"/>
      <c r="H31" s="89"/>
      <c r="I31" s="15"/>
      <c r="J31" s="15"/>
    </row>
    <row r="32" ht="19.5" customHeight="1" spans="1:10">
      <c r="A32" s="88"/>
      <c r="B32" s="17" t="s">
        <v>37</v>
      </c>
      <c r="C32" s="15"/>
      <c r="D32" s="17" t="s">
        <v>37</v>
      </c>
      <c r="E32" s="15"/>
      <c r="F32" s="17" t="s">
        <v>59</v>
      </c>
      <c r="G32" s="89"/>
      <c r="H32" s="89"/>
      <c r="I32" s="15"/>
      <c r="J32" s="15"/>
    </row>
    <row r="33" ht="19.5" customHeight="1" spans="1:11">
      <c r="A33" s="88"/>
      <c r="B33" s="12" t="s">
        <v>60</v>
      </c>
      <c r="C33" s="90">
        <f>SUM(C7:C32)</f>
        <v>1147.04</v>
      </c>
      <c r="D33" s="12" t="s">
        <v>61</v>
      </c>
      <c r="E33" s="90">
        <f>E7+E10</f>
        <v>1147.04</v>
      </c>
      <c r="F33" s="12" t="s">
        <v>61</v>
      </c>
      <c r="G33" s="91">
        <f>SUM(G7:G32)</f>
        <v>1147.04</v>
      </c>
      <c r="H33" s="91">
        <f>SUM(H7:H32)</f>
        <v>1147.04</v>
      </c>
      <c r="I33" s="90"/>
      <c r="J33" s="90"/>
      <c r="K33" s="94"/>
    </row>
    <row r="34" ht="19.5" customHeight="1" spans="1:11">
      <c r="A34" s="88"/>
      <c r="B34" s="17" t="s">
        <v>62</v>
      </c>
      <c r="C34" s="15"/>
      <c r="D34" s="17" t="s">
        <v>63</v>
      </c>
      <c r="E34" s="15"/>
      <c r="F34" s="17" t="s">
        <v>63</v>
      </c>
      <c r="G34" s="89"/>
      <c r="H34" s="89"/>
      <c r="I34" s="15"/>
      <c r="J34" s="15"/>
      <c r="K34" s="94"/>
    </row>
    <row r="35" ht="19.5" customHeight="1" spans="1:11">
      <c r="A35" s="88"/>
      <c r="B35" s="12" t="s">
        <v>158</v>
      </c>
      <c r="C35" s="90">
        <f t="shared" ref="C35:H35" si="0">SUM(C33+C34)</f>
        <v>1147.04</v>
      </c>
      <c r="D35" s="12" t="s">
        <v>64</v>
      </c>
      <c r="E35" s="90">
        <f t="shared" si="0"/>
        <v>1147.04</v>
      </c>
      <c r="F35" s="12" t="s">
        <v>64</v>
      </c>
      <c r="G35" s="90">
        <f t="shared" si="0"/>
        <v>1147.04</v>
      </c>
      <c r="H35" s="90">
        <f t="shared" si="0"/>
        <v>1147.04</v>
      </c>
      <c r="I35" s="90"/>
      <c r="J35" s="90"/>
      <c r="K35" s="94"/>
    </row>
    <row r="36" ht="21.75" customHeight="1" spans="1:11">
      <c r="A36" s="92"/>
      <c r="B36" s="92"/>
      <c r="C36" s="92"/>
      <c r="D36" s="92"/>
      <c r="F36" s="92"/>
      <c r="G36" s="92"/>
      <c r="H36" s="92"/>
      <c r="I36" s="92"/>
      <c r="J36" s="92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7"/>
      <c r="F1" s="57"/>
      <c r="G1" s="2"/>
      <c r="H1" s="3"/>
    </row>
    <row r="2" ht="22.9" customHeight="1" spans="1:8">
      <c r="A2" s="3"/>
      <c r="B2" s="4" t="s">
        <v>159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8" t="s">
        <v>160</v>
      </c>
      <c r="C3" s="5"/>
      <c r="D3" s="5"/>
      <c r="E3" s="58"/>
      <c r="F3" s="58"/>
      <c r="G3" s="7" t="s">
        <v>6</v>
      </c>
      <c r="H3" s="3"/>
    </row>
    <row r="4" ht="24.4" customHeight="1" spans="1:8">
      <c r="A4" s="3"/>
      <c r="B4" s="59" t="s">
        <v>161</v>
      </c>
      <c r="C4" s="9" t="s">
        <v>12</v>
      </c>
      <c r="D4" s="9" t="s">
        <v>80</v>
      </c>
      <c r="E4" s="9"/>
      <c r="F4" s="9"/>
      <c r="G4" s="9" t="s">
        <v>81</v>
      </c>
      <c r="H4" s="3"/>
    </row>
    <row r="5" ht="24.4" customHeight="1" spans="1:8">
      <c r="A5" s="3"/>
      <c r="B5" s="59"/>
      <c r="C5" s="9"/>
      <c r="D5" s="9" t="s">
        <v>71</v>
      </c>
      <c r="E5" s="9" t="s">
        <v>162</v>
      </c>
      <c r="F5" s="9" t="s">
        <v>163</v>
      </c>
      <c r="G5" s="9"/>
      <c r="H5" s="3"/>
    </row>
    <row r="6" ht="22.9" customHeight="1" spans="1:8">
      <c r="A6" s="16"/>
      <c r="B6" s="12" t="s">
        <v>74</v>
      </c>
      <c r="C6" s="74">
        <v>1147.04</v>
      </c>
      <c r="D6" s="74">
        <v>990.64</v>
      </c>
      <c r="E6" s="74">
        <v>877.41</v>
      </c>
      <c r="F6" s="74">
        <v>113.23</v>
      </c>
      <c r="G6" s="42">
        <v>156.4</v>
      </c>
      <c r="H6" s="16"/>
    </row>
    <row r="7" ht="22.9" customHeight="1" spans="1:8">
      <c r="A7" s="75"/>
      <c r="B7" s="61" t="s">
        <v>127</v>
      </c>
      <c r="C7" s="76">
        <f>D7+G7</f>
        <v>1147.04</v>
      </c>
      <c r="D7" s="76">
        <f>E7+F7</f>
        <v>990.64</v>
      </c>
      <c r="E7" s="76">
        <f>E8+E14+E18+E22</f>
        <v>877.41</v>
      </c>
      <c r="F7" s="76">
        <f>F18</f>
        <v>113.23</v>
      </c>
      <c r="G7" s="77">
        <f>G18</f>
        <v>156.4</v>
      </c>
      <c r="H7" s="75"/>
    </row>
    <row r="8" ht="22.9" customHeight="1" spans="1:8">
      <c r="A8" s="3"/>
      <c r="B8" s="61" t="s">
        <v>164</v>
      </c>
      <c r="C8" s="15">
        <f t="shared" ref="C8:C25" si="0">D8+G8</f>
        <v>108.51</v>
      </c>
      <c r="D8" s="15">
        <f t="shared" ref="D8:D20" si="1">E8+F8</f>
        <v>108.51</v>
      </c>
      <c r="E8" s="15">
        <v>108.51</v>
      </c>
      <c r="F8" s="15"/>
      <c r="G8" s="15"/>
      <c r="H8" s="3"/>
    </row>
    <row r="9" ht="22.9" customHeight="1" spans="1:8">
      <c r="A9" s="10"/>
      <c r="B9" s="61" t="s">
        <v>165</v>
      </c>
      <c r="C9" s="15">
        <f t="shared" si="0"/>
        <v>107.29</v>
      </c>
      <c r="D9" s="15">
        <f t="shared" si="1"/>
        <v>107.29</v>
      </c>
      <c r="E9" s="15">
        <v>107.29</v>
      </c>
      <c r="F9" s="15"/>
      <c r="G9" s="15"/>
      <c r="H9" s="10"/>
    </row>
    <row r="10" ht="22.9" customHeight="1" spans="1:8">
      <c r="A10" s="16"/>
      <c r="B10" s="61" t="s">
        <v>166</v>
      </c>
      <c r="C10" s="15">
        <f t="shared" si="0"/>
        <v>19.48</v>
      </c>
      <c r="D10" s="15">
        <f t="shared" si="1"/>
        <v>19.48</v>
      </c>
      <c r="E10" s="15">
        <v>19.48</v>
      </c>
      <c r="F10" s="15"/>
      <c r="G10" s="15"/>
      <c r="H10" s="16"/>
    </row>
    <row r="11" ht="22.9" customHeight="1" spans="1:8">
      <c r="A11" s="16"/>
      <c r="B11" s="61" t="s">
        <v>167</v>
      </c>
      <c r="C11" s="15">
        <f t="shared" si="0"/>
        <v>87.81</v>
      </c>
      <c r="D11" s="15">
        <f t="shared" si="1"/>
        <v>87.81</v>
      </c>
      <c r="E11" s="15">
        <v>87.81</v>
      </c>
      <c r="F11" s="15"/>
      <c r="G11" s="15"/>
      <c r="H11" s="16"/>
    </row>
    <row r="12" ht="22.9" customHeight="1" spans="1:8">
      <c r="A12" s="16"/>
      <c r="B12" s="61" t="s">
        <v>168</v>
      </c>
      <c r="C12" s="15">
        <f t="shared" si="0"/>
        <v>1.22</v>
      </c>
      <c r="D12" s="15">
        <f t="shared" si="1"/>
        <v>1.22</v>
      </c>
      <c r="E12" s="15">
        <v>1.22</v>
      </c>
      <c r="F12" s="15"/>
      <c r="G12" s="15"/>
      <c r="H12" s="16"/>
    </row>
    <row r="13" ht="22.9" customHeight="1" spans="1:8">
      <c r="A13" s="16"/>
      <c r="B13" s="61" t="s">
        <v>169</v>
      </c>
      <c r="C13" s="15">
        <f t="shared" si="0"/>
        <v>1.22</v>
      </c>
      <c r="D13" s="15">
        <f t="shared" si="1"/>
        <v>1.22</v>
      </c>
      <c r="E13" s="15">
        <v>1.22</v>
      </c>
      <c r="F13" s="15"/>
      <c r="G13" s="15"/>
      <c r="H13" s="16"/>
    </row>
    <row r="14" ht="22.9" customHeight="1" spans="1:8">
      <c r="A14" s="16"/>
      <c r="B14" s="61" t="s">
        <v>170</v>
      </c>
      <c r="C14" s="15">
        <f t="shared" si="0"/>
        <v>82.33</v>
      </c>
      <c r="D14" s="15">
        <f t="shared" si="1"/>
        <v>82.33</v>
      </c>
      <c r="E14" s="15">
        <v>82.33</v>
      </c>
      <c r="F14" s="15"/>
      <c r="G14" s="15"/>
      <c r="H14" s="16"/>
    </row>
    <row r="15" ht="22.9" customHeight="1" spans="1:8">
      <c r="A15" s="16"/>
      <c r="B15" s="61" t="s">
        <v>171</v>
      </c>
      <c r="C15" s="15">
        <f t="shared" si="0"/>
        <v>82.33</v>
      </c>
      <c r="D15" s="15">
        <f t="shared" si="1"/>
        <v>82.33</v>
      </c>
      <c r="E15" s="15">
        <v>82.33</v>
      </c>
      <c r="F15" s="15"/>
      <c r="G15" s="15"/>
      <c r="H15" s="16"/>
    </row>
    <row r="16" ht="22.9" customHeight="1" spans="1:8">
      <c r="A16" s="78"/>
      <c r="B16" s="61" t="s">
        <v>172</v>
      </c>
      <c r="C16" s="15">
        <f t="shared" si="0"/>
        <v>43.91</v>
      </c>
      <c r="D16" s="15">
        <f t="shared" si="1"/>
        <v>43.91</v>
      </c>
      <c r="E16" s="15">
        <v>43.91</v>
      </c>
      <c r="F16" s="15"/>
      <c r="G16" s="15"/>
      <c r="H16" s="79"/>
    </row>
    <row r="17" ht="22.9" customHeight="1" spans="2:7">
      <c r="B17" s="61" t="s">
        <v>173</v>
      </c>
      <c r="C17" s="15">
        <f t="shared" si="0"/>
        <v>38.42</v>
      </c>
      <c r="D17" s="15">
        <f t="shared" si="1"/>
        <v>38.42</v>
      </c>
      <c r="E17" s="15">
        <v>38.42</v>
      </c>
      <c r="F17" s="15"/>
      <c r="G17" s="15"/>
    </row>
    <row r="18" ht="22.9" customHeight="1" spans="2:7">
      <c r="B18" s="61" t="s">
        <v>174</v>
      </c>
      <c r="C18" s="15">
        <f t="shared" si="0"/>
        <v>813.12</v>
      </c>
      <c r="D18" s="15">
        <f t="shared" si="1"/>
        <v>656.72</v>
      </c>
      <c r="E18" s="15">
        <v>543.49</v>
      </c>
      <c r="F18" s="15">
        <v>113.23</v>
      </c>
      <c r="G18" s="15">
        <v>156.4</v>
      </c>
    </row>
    <row r="19" ht="22.9" customHeight="1" spans="2:7">
      <c r="B19" s="61" t="s">
        <v>175</v>
      </c>
      <c r="C19" s="15">
        <f t="shared" si="0"/>
        <v>813.12</v>
      </c>
      <c r="D19" s="15">
        <f t="shared" si="1"/>
        <v>656.72</v>
      </c>
      <c r="E19" s="15">
        <v>543.49</v>
      </c>
      <c r="F19" s="15">
        <v>113.23</v>
      </c>
      <c r="G19" s="15">
        <v>156.4</v>
      </c>
    </row>
    <row r="20" ht="22.9" customHeight="1" spans="2:7">
      <c r="B20" s="61" t="s">
        <v>176</v>
      </c>
      <c r="C20" s="15">
        <f t="shared" si="0"/>
        <v>728.12</v>
      </c>
      <c r="D20" s="15">
        <f t="shared" si="1"/>
        <v>656.72</v>
      </c>
      <c r="E20" s="15">
        <v>543.49</v>
      </c>
      <c r="F20" s="15">
        <v>113.23</v>
      </c>
      <c r="G20" s="15">
        <v>71.4</v>
      </c>
    </row>
    <row r="21" ht="22.9" customHeight="1" spans="2:7">
      <c r="B21" s="61" t="s">
        <v>177</v>
      </c>
      <c r="C21" s="15">
        <f t="shared" si="0"/>
        <v>85</v>
      </c>
      <c r="D21" s="15"/>
      <c r="E21" s="15"/>
      <c r="F21" s="15"/>
      <c r="G21" s="15">
        <v>85</v>
      </c>
    </row>
    <row r="22" ht="22.9" customHeight="1" spans="2:7">
      <c r="B22" s="61" t="s">
        <v>178</v>
      </c>
      <c r="C22" s="15">
        <f t="shared" si="0"/>
        <v>143.08</v>
      </c>
      <c r="D22" s="15">
        <f t="shared" ref="D22:D25" si="2">E22+F22</f>
        <v>143.08</v>
      </c>
      <c r="E22" s="15">
        <v>143.08</v>
      </c>
      <c r="F22" s="15"/>
      <c r="G22" s="15"/>
    </row>
    <row r="23" ht="22.9" customHeight="1" spans="2:7">
      <c r="B23" s="61" t="s">
        <v>179</v>
      </c>
      <c r="C23" s="15">
        <f t="shared" si="0"/>
        <v>143.08</v>
      </c>
      <c r="D23" s="15">
        <f t="shared" si="2"/>
        <v>143.08</v>
      </c>
      <c r="E23" s="15">
        <v>143.08</v>
      </c>
      <c r="F23" s="15"/>
      <c r="G23" s="15"/>
    </row>
    <row r="24" ht="22.9" customHeight="1" spans="2:7">
      <c r="B24" s="61" t="s">
        <v>180</v>
      </c>
      <c r="C24" s="15">
        <f t="shared" si="0"/>
        <v>74.21</v>
      </c>
      <c r="D24" s="15">
        <f t="shared" si="2"/>
        <v>74.21</v>
      </c>
      <c r="E24" s="15">
        <v>74.21</v>
      </c>
      <c r="F24" s="15"/>
      <c r="G24" s="15"/>
    </row>
    <row r="25" ht="22.9" customHeight="1" spans="2:7">
      <c r="B25" s="61" t="s">
        <v>181</v>
      </c>
      <c r="C25" s="15">
        <f t="shared" si="0"/>
        <v>68.87</v>
      </c>
      <c r="D25" s="15">
        <f t="shared" si="2"/>
        <v>68.87</v>
      </c>
      <c r="E25" s="15">
        <v>68.87</v>
      </c>
      <c r="F25" s="15"/>
      <c r="G25" s="15"/>
    </row>
  </sheetData>
  <mergeCells count="6">
    <mergeCell ref="B2:G2"/>
    <mergeCell ref="D4:F4"/>
    <mergeCell ref="A10:A15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pane ySplit="5" topLeftCell="A6" activePane="bottomLeft" state="frozen"/>
      <selection/>
      <selection pane="bottomLeft" activeCell="D14" sqref="D14"/>
    </sheetView>
  </sheetViews>
  <sheetFormatPr defaultColWidth="10" defaultRowHeight="13.5" outlineLevelCol="6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1"/>
      <c r="B1" s="51"/>
      <c r="C1" s="37"/>
      <c r="D1" s="51"/>
      <c r="E1" s="51"/>
      <c r="F1" s="51"/>
      <c r="G1" s="52"/>
    </row>
    <row r="2" ht="22.9" customHeight="1" spans="1:7">
      <c r="A2" s="2"/>
      <c r="B2" s="66" t="s">
        <v>182</v>
      </c>
      <c r="C2" s="67"/>
      <c r="D2" s="67"/>
      <c r="E2" s="67"/>
      <c r="F2" s="68"/>
      <c r="G2" s="3"/>
    </row>
    <row r="3" ht="19.5" customHeight="1" spans="1:7">
      <c r="A3" s="5"/>
      <c r="B3" s="5" t="s">
        <v>183</v>
      </c>
      <c r="C3" s="6"/>
      <c r="D3" s="5"/>
      <c r="E3" s="5"/>
      <c r="F3" s="7" t="s">
        <v>6</v>
      </c>
      <c r="G3" s="54"/>
    </row>
    <row r="4" ht="28.5" customHeight="1" spans="1:7">
      <c r="A4" s="8"/>
      <c r="B4" s="9" t="s">
        <v>184</v>
      </c>
      <c r="C4" s="9"/>
      <c r="D4" s="9" t="s">
        <v>185</v>
      </c>
      <c r="E4" s="9"/>
      <c r="F4" s="9"/>
      <c r="G4" s="3"/>
    </row>
    <row r="5" ht="28.5" customHeight="1" spans="1:7">
      <c r="A5" s="8"/>
      <c r="B5" s="69" t="s">
        <v>186</v>
      </c>
      <c r="C5" s="9" t="s">
        <v>78</v>
      </c>
      <c r="D5" s="9" t="s">
        <v>12</v>
      </c>
      <c r="E5" s="9" t="s">
        <v>162</v>
      </c>
      <c r="F5" s="9" t="s">
        <v>163</v>
      </c>
      <c r="G5" s="3"/>
    </row>
    <row r="6" ht="22.9" customHeight="1" spans="1:7">
      <c r="A6" s="11"/>
      <c r="B6" s="42"/>
      <c r="C6" s="40" t="s">
        <v>74</v>
      </c>
      <c r="D6" s="42">
        <v>990.64</v>
      </c>
      <c r="E6" s="42">
        <v>877.41</v>
      </c>
      <c r="F6" s="42">
        <v>113.23</v>
      </c>
      <c r="G6" s="16"/>
    </row>
    <row r="7" ht="22.9" customHeight="1" spans="2:6">
      <c r="B7" s="70"/>
      <c r="C7" s="71" t="s">
        <v>187</v>
      </c>
      <c r="D7" s="72">
        <f>E7+F7</f>
        <v>990.64</v>
      </c>
      <c r="E7" s="72">
        <f>E8+E31</f>
        <v>877.41</v>
      </c>
      <c r="F7" s="72">
        <f>F16</f>
        <v>113.23</v>
      </c>
    </row>
    <row r="8" ht="21" customHeight="1" spans="1:7">
      <c r="A8" s="8"/>
      <c r="B8" s="18" t="s">
        <v>188</v>
      </c>
      <c r="C8" s="17" t="s">
        <v>189</v>
      </c>
      <c r="D8" s="15">
        <f t="shared" ref="D8:D15" si="0">E8+F8</f>
        <v>856.64</v>
      </c>
      <c r="E8" s="15">
        <f>E9+E10+E11+E12+E13+E14+E15</f>
        <v>856.64</v>
      </c>
      <c r="F8" s="15"/>
      <c r="G8" s="3"/>
    </row>
    <row r="9" ht="21" customHeight="1" spans="1:7">
      <c r="A9" s="8"/>
      <c r="B9" s="18" t="s">
        <v>190</v>
      </c>
      <c r="C9" s="17" t="s">
        <v>191</v>
      </c>
      <c r="D9" s="15">
        <f t="shared" si="0"/>
        <v>291.46</v>
      </c>
      <c r="E9" s="15">
        <v>291.46</v>
      </c>
      <c r="F9" s="15"/>
      <c r="G9" s="3"/>
    </row>
    <row r="10" ht="21" customHeight="1" spans="2:7">
      <c r="B10" s="18" t="s">
        <v>192</v>
      </c>
      <c r="C10" s="17" t="s">
        <v>193</v>
      </c>
      <c r="D10" s="15">
        <f t="shared" si="0"/>
        <v>308.49</v>
      </c>
      <c r="E10" s="15">
        <v>308.49</v>
      </c>
      <c r="F10" s="15"/>
      <c r="G10" s="3"/>
    </row>
    <row r="11" ht="21" customHeight="1" spans="2:7">
      <c r="B11" s="18" t="s">
        <v>194</v>
      </c>
      <c r="C11" s="17" t="s">
        <v>195</v>
      </c>
      <c r="D11" s="15">
        <f t="shared" si="0"/>
        <v>87.81</v>
      </c>
      <c r="E11" s="15">
        <v>87.81</v>
      </c>
      <c r="F11" s="15"/>
      <c r="G11" s="3"/>
    </row>
    <row r="12" ht="21" customHeight="1" spans="2:7">
      <c r="B12" s="18" t="s">
        <v>196</v>
      </c>
      <c r="C12" s="17" t="s">
        <v>197</v>
      </c>
      <c r="D12" s="15">
        <f t="shared" si="0"/>
        <v>43.91</v>
      </c>
      <c r="E12" s="15">
        <v>43.91</v>
      </c>
      <c r="F12" s="15"/>
      <c r="G12" s="3"/>
    </row>
    <row r="13" ht="21" customHeight="1" spans="2:7">
      <c r="B13" s="18" t="s">
        <v>198</v>
      </c>
      <c r="C13" s="17" t="s">
        <v>199</v>
      </c>
      <c r="D13" s="15">
        <f t="shared" si="0"/>
        <v>38.42</v>
      </c>
      <c r="E13" s="15">
        <v>38.42</v>
      </c>
      <c r="F13" s="15"/>
      <c r="G13" s="3"/>
    </row>
    <row r="14" ht="21" customHeight="1" spans="2:7">
      <c r="B14" s="18" t="s">
        <v>200</v>
      </c>
      <c r="C14" s="17" t="s">
        <v>201</v>
      </c>
      <c r="D14" s="15">
        <f t="shared" si="0"/>
        <v>12.34</v>
      </c>
      <c r="E14" s="15">
        <v>12.34</v>
      </c>
      <c r="F14" s="15"/>
      <c r="G14" s="3"/>
    </row>
    <row r="15" ht="21" customHeight="1" spans="1:7">
      <c r="A15" s="21"/>
      <c r="B15" s="18" t="s">
        <v>202</v>
      </c>
      <c r="C15" s="17" t="s">
        <v>203</v>
      </c>
      <c r="D15" s="15">
        <f t="shared" si="0"/>
        <v>74.21</v>
      </c>
      <c r="E15" s="15">
        <v>74.21</v>
      </c>
      <c r="F15" s="15"/>
      <c r="G15" s="73"/>
    </row>
    <row r="16" ht="21" customHeight="1" spans="2:6">
      <c r="B16" s="18" t="s">
        <v>204</v>
      </c>
      <c r="C16" s="17" t="s">
        <v>205</v>
      </c>
      <c r="D16" s="15">
        <f t="shared" ref="D16:D30" si="1">F16+E16</f>
        <v>113.23</v>
      </c>
      <c r="E16" s="15"/>
      <c r="F16" s="15">
        <f>F17+F19+F20+F21+F22+F23+F24+F26+F25+F27+F28+F18+F29+F30</f>
        <v>113.23</v>
      </c>
    </row>
    <row r="17" ht="21" customHeight="1" spans="2:6">
      <c r="B17" s="18" t="s">
        <v>206</v>
      </c>
      <c r="C17" s="17" t="s">
        <v>207</v>
      </c>
      <c r="D17" s="15">
        <f t="shared" si="1"/>
        <v>26</v>
      </c>
      <c r="E17" s="15"/>
      <c r="F17" s="15">
        <v>26</v>
      </c>
    </row>
    <row r="18" ht="21" customHeight="1" spans="2:6">
      <c r="B18" s="18" t="s">
        <v>208</v>
      </c>
      <c r="C18" s="17" t="s">
        <v>209</v>
      </c>
      <c r="D18" s="15">
        <f t="shared" si="1"/>
        <v>1</v>
      </c>
      <c r="E18" s="15"/>
      <c r="F18" s="15">
        <v>1</v>
      </c>
    </row>
    <row r="19" ht="21" customHeight="1" spans="2:6">
      <c r="B19" s="18" t="s">
        <v>210</v>
      </c>
      <c r="C19" s="17" t="s">
        <v>211</v>
      </c>
      <c r="D19" s="15">
        <f t="shared" si="1"/>
        <v>0.6</v>
      </c>
      <c r="E19" s="15"/>
      <c r="F19" s="15">
        <v>0.6</v>
      </c>
    </row>
    <row r="20" ht="21" customHeight="1" spans="2:6">
      <c r="B20" s="18" t="s">
        <v>212</v>
      </c>
      <c r="C20" s="17" t="s">
        <v>213</v>
      </c>
      <c r="D20" s="15">
        <f t="shared" si="1"/>
        <v>2.5</v>
      </c>
      <c r="E20" s="15"/>
      <c r="F20" s="15">
        <v>2.5</v>
      </c>
    </row>
    <row r="21" ht="21" customHeight="1" spans="2:6">
      <c r="B21" s="18" t="s">
        <v>214</v>
      </c>
      <c r="C21" s="17" t="s">
        <v>215</v>
      </c>
      <c r="D21" s="15">
        <f t="shared" si="1"/>
        <v>4.9</v>
      </c>
      <c r="E21" s="15"/>
      <c r="F21" s="15">
        <v>4.9</v>
      </c>
    </row>
    <row r="22" ht="21" customHeight="1" spans="2:6">
      <c r="B22" s="18" t="s">
        <v>216</v>
      </c>
      <c r="C22" s="17" t="s">
        <v>217</v>
      </c>
      <c r="D22" s="15">
        <f t="shared" si="1"/>
        <v>3.89</v>
      </c>
      <c r="E22" s="15"/>
      <c r="F22" s="15">
        <v>3.89</v>
      </c>
    </row>
    <row r="23" ht="21" customHeight="1" spans="2:6">
      <c r="B23" s="18" t="s">
        <v>218</v>
      </c>
      <c r="C23" s="17" t="s">
        <v>219</v>
      </c>
      <c r="D23" s="15">
        <f t="shared" si="1"/>
        <v>6.5</v>
      </c>
      <c r="E23" s="15"/>
      <c r="F23" s="15">
        <v>6.5</v>
      </c>
    </row>
    <row r="24" ht="21" customHeight="1" spans="2:6">
      <c r="B24" s="18" t="s">
        <v>220</v>
      </c>
      <c r="C24" s="17" t="s">
        <v>221</v>
      </c>
      <c r="D24" s="15">
        <f t="shared" si="1"/>
        <v>3</v>
      </c>
      <c r="E24" s="15"/>
      <c r="F24" s="15">
        <v>3</v>
      </c>
    </row>
    <row r="25" ht="21" customHeight="1" spans="2:6">
      <c r="B25" s="18" t="s">
        <v>222</v>
      </c>
      <c r="C25" s="17" t="s">
        <v>223</v>
      </c>
      <c r="D25" s="15">
        <f t="shared" si="1"/>
        <v>1.55</v>
      </c>
      <c r="E25" s="15"/>
      <c r="F25" s="15">
        <v>1.55</v>
      </c>
    </row>
    <row r="26" ht="21" customHeight="1" spans="2:6">
      <c r="B26" s="18" t="s">
        <v>224</v>
      </c>
      <c r="C26" s="17" t="s">
        <v>225</v>
      </c>
      <c r="D26" s="15">
        <f t="shared" si="1"/>
        <v>11.44</v>
      </c>
      <c r="E26" s="15"/>
      <c r="F26" s="15">
        <v>11.44</v>
      </c>
    </row>
    <row r="27" ht="21" customHeight="1" spans="2:6">
      <c r="B27" s="18" t="s">
        <v>226</v>
      </c>
      <c r="C27" s="17" t="s">
        <v>227</v>
      </c>
      <c r="D27" s="15">
        <f t="shared" si="1"/>
        <v>0.6</v>
      </c>
      <c r="E27" s="15"/>
      <c r="F27" s="15">
        <v>0.6</v>
      </c>
    </row>
    <row r="28" ht="21" customHeight="1" spans="2:6">
      <c r="B28" s="18" t="s">
        <v>228</v>
      </c>
      <c r="C28" s="17" t="s">
        <v>229</v>
      </c>
      <c r="D28" s="15">
        <f t="shared" si="1"/>
        <v>21</v>
      </c>
      <c r="E28" s="15"/>
      <c r="F28" s="15">
        <v>21</v>
      </c>
    </row>
    <row r="29" ht="21" customHeight="1" spans="2:6">
      <c r="B29" s="18" t="s">
        <v>230</v>
      </c>
      <c r="C29" s="17" t="s">
        <v>231</v>
      </c>
      <c r="D29" s="15">
        <f t="shared" si="1"/>
        <v>14.28</v>
      </c>
      <c r="E29" s="15"/>
      <c r="F29" s="15">
        <v>14.28</v>
      </c>
    </row>
    <row r="30" ht="21" customHeight="1" spans="2:6">
      <c r="B30" s="18" t="s">
        <v>232</v>
      </c>
      <c r="C30" s="17" t="s">
        <v>233</v>
      </c>
      <c r="D30" s="15">
        <f t="shared" si="1"/>
        <v>15.97</v>
      </c>
      <c r="E30" s="15"/>
      <c r="F30" s="15">
        <v>15.97</v>
      </c>
    </row>
    <row r="31" ht="21" customHeight="1" spans="2:6">
      <c r="B31" s="18" t="s">
        <v>234</v>
      </c>
      <c r="C31" s="17" t="s">
        <v>235</v>
      </c>
      <c r="D31" s="15">
        <f t="shared" ref="D31:D35" si="2">E31+F31</f>
        <v>20.77</v>
      </c>
      <c r="E31" s="15">
        <v>20.77</v>
      </c>
      <c r="F31" s="15"/>
    </row>
    <row r="32" ht="21" customHeight="1" spans="2:6">
      <c r="B32" s="18" t="s">
        <v>236</v>
      </c>
      <c r="C32" s="17" t="s">
        <v>237</v>
      </c>
      <c r="D32" s="15">
        <f t="shared" si="2"/>
        <v>10.24</v>
      </c>
      <c r="E32" s="15">
        <v>10.24</v>
      </c>
      <c r="F32" s="15"/>
    </row>
    <row r="33" ht="21" customHeight="1" spans="2:6">
      <c r="B33" s="18" t="s">
        <v>238</v>
      </c>
      <c r="C33" s="17" t="s">
        <v>239</v>
      </c>
      <c r="D33" s="15">
        <f t="shared" si="2"/>
        <v>9.16</v>
      </c>
      <c r="E33" s="15">
        <v>9.16</v>
      </c>
      <c r="F33" s="15"/>
    </row>
    <row r="34" ht="21" customHeight="1" spans="2:6">
      <c r="B34" s="18" t="s">
        <v>240</v>
      </c>
      <c r="C34" s="17" t="s">
        <v>241</v>
      </c>
      <c r="D34" s="15">
        <f t="shared" si="2"/>
        <v>1.22</v>
      </c>
      <c r="E34" s="15">
        <v>1.22</v>
      </c>
      <c r="F34" s="15"/>
    </row>
    <row r="35" ht="21" customHeight="1" spans="2:6">
      <c r="B35" s="18" t="s">
        <v>242</v>
      </c>
      <c r="C35" s="17" t="s">
        <v>243</v>
      </c>
      <c r="D35" s="15">
        <f t="shared" si="2"/>
        <v>0.14</v>
      </c>
      <c r="E35" s="15">
        <v>0.14</v>
      </c>
      <c r="F35" s="15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2022-06-13T07:07:37Z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F4C4E1FCD37A4A3DB9A47AF4C65DC105</vt:lpwstr>
  </property>
</Properties>
</file>